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activeTab="0"/>
  </bookViews>
  <sheets>
    <sheet name="Plan1" sheetId="1" r:id="rId1"/>
    <sheet name="Plan2" sheetId="2" r:id="rId2"/>
    <sheet name="Plan3" sheetId="3" r:id="rId3"/>
    <sheet name="Plan4" sheetId="4" r:id="rId4"/>
  </sheets>
  <definedNames>
    <definedName name="_xlnm._FilterDatabase" localSheetId="0" hidden="1">'Plan1'!$A$5:$E$1460</definedName>
    <definedName name="_xlnm.Print_Area" localSheetId="0">'Plan1'!$A$2:$DJ$1424</definedName>
  </definedNames>
  <calcPr fullCalcOnLoad="1"/>
</workbook>
</file>

<file path=xl/sharedStrings.xml><?xml version="1.0" encoding="utf-8"?>
<sst xmlns="http://schemas.openxmlformats.org/spreadsheetml/2006/main" count="620" uniqueCount="186">
  <si>
    <t>Retorno Semanal</t>
  </si>
  <si>
    <t>Veículo</t>
  </si>
  <si>
    <t>Data</t>
  </si>
  <si>
    <t>Valor</t>
  </si>
  <si>
    <t>Título</t>
  </si>
  <si>
    <t>Unesc - Setor de Comunicação Social</t>
  </si>
  <si>
    <t>Assunto</t>
  </si>
  <si>
    <t>Número de notícias</t>
  </si>
  <si>
    <t>Engeplus</t>
  </si>
  <si>
    <t>A Tribuna</t>
  </si>
  <si>
    <t>Adelor Lessa: Parlasul</t>
  </si>
  <si>
    <t>Itajuí pode não receber ordem de serviço para obras de esgoto na Próspera</t>
  </si>
  <si>
    <t>Canal Auxiliar/Fiscalização</t>
  </si>
  <si>
    <t>Futsal Feminino/Torneio Mundial</t>
  </si>
  <si>
    <t>Murialdo Gastaldon: Anos 2000</t>
  </si>
  <si>
    <t>Palestra/Professor/Economia</t>
  </si>
  <si>
    <t>Unesc na mídia - 12/12 a 18/12</t>
  </si>
  <si>
    <t>Diário de Notícias</t>
  </si>
  <si>
    <t>Ricardo Lopes: Nomenclaturas</t>
  </si>
  <si>
    <t>Unesc lança o Parlasul para unir forças</t>
  </si>
  <si>
    <t>Jornal da Manhã</t>
  </si>
  <si>
    <t>João Paulo Messer: Uma semana cheia</t>
  </si>
  <si>
    <t>Itajuí anuncia hoje se continua com a obra</t>
  </si>
  <si>
    <t>Fernando Ribeiro: Campeãs</t>
  </si>
  <si>
    <t>A Hora do Sul</t>
  </si>
  <si>
    <t>Parlamento Sul Catarinense</t>
  </si>
  <si>
    <t>Adelor Lessa: Nova tentativa</t>
  </si>
  <si>
    <t>Unidos pelas causas de interesse do Sul</t>
  </si>
  <si>
    <t>Encerramento de projeto reúne 300 crianças</t>
  </si>
  <si>
    <t>Educação Física/Pé na Bola</t>
  </si>
  <si>
    <t>Projeto Tigrinhos</t>
  </si>
  <si>
    <t>Divisão de contrato pode ser a saída</t>
  </si>
  <si>
    <t>Conclusão das obras da BR-101 será primeira bandeira do Parlasul</t>
  </si>
  <si>
    <t>Dançarino leva prêmio nacional</t>
  </si>
  <si>
    <t>Arte e Cultura/Prêmio</t>
  </si>
  <si>
    <t>Aproximação de crianças de atletas da Seleção</t>
  </si>
  <si>
    <t>João Paulo Messer: Plenárias</t>
  </si>
  <si>
    <t>Vereadores do Sul criam Parlamento Metropolitano</t>
  </si>
  <si>
    <t>Crianças beneficiadas pela doação solidária</t>
  </si>
  <si>
    <t>Contábeis/Doação/FIA</t>
  </si>
  <si>
    <t>Sucesso comemorado com gastronomia</t>
  </si>
  <si>
    <t>UNA HCE/Projeto/ONG Nossa Rua</t>
  </si>
  <si>
    <t>Sistema de Ingresso por Mérito encerra hoje</t>
  </si>
  <si>
    <t>SIM/Inscrição</t>
  </si>
  <si>
    <t>Artigo/Aluno</t>
  </si>
  <si>
    <t>Zuleide Herrmann: Meu abraço especial vai para...</t>
  </si>
  <si>
    <t>Vestibular Acafe/Resultado</t>
  </si>
  <si>
    <t>Editorial: Canal auxiliar</t>
  </si>
  <si>
    <t>Prefeitura e Itajuí seguem negociações</t>
  </si>
  <si>
    <t>Içara e Forquilhinha se destacam no Campeonato Anjos do Futsal/Unesc</t>
  </si>
  <si>
    <t>Futsal/Campeonato/Forquilhinha</t>
  </si>
  <si>
    <t>Ricardo Lopes: Tiroteio</t>
  </si>
  <si>
    <t>Artigo: Avanços do ensino de graduação da Unesc em 2011</t>
  </si>
  <si>
    <t>Fernando Ribeiro: Preocupação</t>
  </si>
  <si>
    <t>Juan Garcia: Formatura</t>
  </si>
  <si>
    <t>Formatura/Medicina</t>
  </si>
  <si>
    <t>Para entrar em 2012 no azul</t>
  </si>
  <si>
    <t>Economia/13º Salário</t>
  </si>
  <si>
    <t>Ordem é detalhar gastos</t>
  </si>
  <si>
    <t>Itajuí pode ficar, mas projeto será modificado</t>
  </si>
  <si>
    <t>Artigo/Prograd/Robinalva Borges</t>
  </si>
  <si>
    <t>Aunesc/Recava/Campanha</t>
  </si>
  <si>
    <t>Após pressão, Itajuí permanece nas obras</t>
  </si>
  <si>
    <t>HRA/Contratação</t>
  </si>
  <si>
    <t>Expulsão e protestos</t>
  </si>
  <si>
    <t>Mais de três mil toneladas de lixo geradas</t>
  </si>
  <si>
    <t>Meio Ambiente/Coleta de Lixo</t>
  </si>
  <si>
    <t>Milioli Neto: Em tempo</t>
  </si>
  <si>
    <t>Universidade e acadêmicos travam batalha</t>
  </si>
  <si>
    <t>DCE/Aumento Mensalidade</t>
  </si>
  <si>
    <t>Itajuí decide continuar obra do canal auxiliar</t>
  </si>
  <si>
    <t>Sistema Social lança campanha Ação FIA</t>
  </si>
  <si>
    <t>Contábeis/Prefeitura/Campanha</t>
  </si>
  <si>
    <t>Mais dez bairros ganham regularização fundiária</t>
  </si>
  <si>
    <t>Ipat/Prefeitura/Convênio</t>
  </si>
  <si>
    <t xml:space="preserve">Almoço comunitário marca integração do projeto Nossa Rua </t>
  </si>
  <si>
    <t xml:space="preserve">Vida de qualidade para os moradores do Cidade Alta </t>
  </si>
  <si>
    <t>UNA CET/Projeto/Construção de casas</t>
  </si>
  <si>
    <t xml:space="preserve">Lançado o Parlasul </t>
  </si>
  <si>
    <t xml:space="preserve">Deu B-Boy Fernandinho no Master Crew </t>
  </si>
  <si>
    <t>Cultura/Prêmio/Master Crew</t>
  </si>
  <si>
    <t xml:space="preserve">Sub-15 Forquilhinha/Anjo Futsal é vice-campeã Estadual </t>
  </si>
  <si>
    <t>Futsal Masculino/Camp. Estadual</t>
  </si>
  <si>
    <t xml:space="preserve">Atletas da Seleção Brasileira participam do "Projeto Pé na Bola Cabeça na Escola" </t>
  </si>
  <si>
    <t xml:space="preserve">Oportunidade de ingressar no mercado da saúde </t>
  </si>
  <si>
    <t>UNA SAU/PSF/Inscrições</t>
  </si>
  <si>
    <t xml:space="preserve">Alimentos arrecadados no Festival Noite de Luz são entregues para entidades... </t>
  </si>
  <si>
    <t>Cultura/Entrega/Festival</t>
  </si>
  <si>
    <t>Itajuí decide continuar obra do Canal Auxiliar</t>
  </si>
  <si>
    <t xml:space="preserve">Movimentos pedem suspensão do processo contra ex-presidente do DCE </t>
  </si>
  <si>
    <t xml:space="preserve">Museu de Zoologia da Unesc recebe prêmio Darcy Ribeiro </t>
  </si>
  <si>
    <t>Muesc/Prêmio</t>
  </si>
  <si>
    <t>Unesc entrega 25 computadores a entidades</t>
  </si>
  <si>
    <t>DTI/Entrega de Computadores</t>
  </si>
  <si>
    <t xml:space="preserve">Atletas de futsal da Unesc brilham com a seleção em torneio no Ceará
</t>
  </si>
  <si>
    <t>Difusora</t>
  </si>
  <si>
    <t xml:space="preserve">Parlasul é lançado na região
</t>
  </si>
  <si>
    <t>Almoço marca integração do projeto Minha Rua</t>
  </si>
  <si>
    <t>Sulnoticias</t>
  </si>
  <si>
    <t>Unesc lança oficialmente o Parlamento da Região Metropolitana</t>
  </si>
  <si>
    <t>Inscrições abertas para programa Residência Multiprofissional</t>
  </si>
  <si>
    <t>Museu da Unesc leva prêmio Darcy Ribeiro</t>
  </si>
  <si>
    <t>Unesc divulga aprovados em segunda chamada</t>
  </si>
  <si>
    <t>Contato.net</t>
  </si>
  <si>
    <t>Jornal A Palavra</t>
  </si>
  <si>
    <t xml:space="preserve">Emerson Teixeira: Unesc lança Parlasul
</t>
  </si>
  <si>
    <t>Convênio/Regularização Fundiária</t>
  </si>
  <si>
    <t xml:space="preserve">Empresa Itajuí continua os trabalhos no canal
</t>
  </si>
  <si>
    <t xml:space="preserve">Unesc divulga aprovados para Sistema de Ingresso por Mérito
</t>
  </si>
  <si>
    <t>Santa Catarina Vestibular</t>
  </si>
  <si>
    <t xml:space="preserve">Unesc lança Parlamento Metropolitano Sul Catarinense
</t>
  </si>
  <si>
    <t xml:space="preserve">Nota Oficial da Fucri/Unesc sobre reajustes de mensalidades
</t>
  </si>
  <si>
    <t>Nota Oficial/Aumento/Mensalidades</t>
  </si>
  <si>
    <t xml:space="preserve">Segunda chamada
</t>
  </si>
  <si>
    <t xml:space="preserve">Unesc e Justiça Federal renovam parceria para projetos sociais
</t>
  </si>
  <si>
    <t>Renovação/Convênio/Projetos</t>
  </si>
  <si>
    <t xml:space="preserve">Alimentos arrecadados no Festival Noite de Luz são entregues
</t>
  </si>
  <si>
    <t>Revista Sul Fashion</t>
  </si>
  <si>
    <t xml:space="preserve">Dançarino da Unesc vence competição nacional 
</t>
  </si>
  <si>
    <t xml:space="preserve">Artigo sobre “crise financeira” recebe prêmio do Conselho Regional de Economia do RS
</t>
  </si>
  <si>
    <t>Artigo Científico/Prêmio Corecon-RS</t>
  </si>
  <si>
    <t xml:space="preserve">Governo investe mais R$ 200 mil em regularização fundiária
</t>
  </si>
  <si>
    <t>Mega Portal Criciúma</t>
  </si>
  <si>
    <t xml:space="preserve">Itajuí segue nas obras do canal auxiliar
</t>
  </si>
  <si>
    <t xml:space="preserve">A maior organização mundial gerida por estudantes e sem fins lucrativos
</t>
  </si>
  <si>
    <t>InfoEscola Notícias</t>
  </si>
  <si>
    <t xml:space="preserve">Unesc: pré-selecionados
</t>
  </si>
  <si>
    <t>UNA HCE/CPAE/Inscrições</t>
  </si>
  <si>
    <t xml:space="preserve">Mais de 100 animais são encontrados nos monitoramentos...
</t>
  </si>
  <si>
    <t>Jornal O Município</t>
  </si>
  <si>
    <t>Museu/Monitoramento/Orla</t>
  </si>
  <si>
    <t>Jus Brasil</t>
  </si>
  <si>
    <t>Clicatribuna</t>
  </si>
  <si>
    <t xml:space="preserve">Processo contra acadêmico da Unesc gera polêmica
</t>
  </si>
  <si>
    <t xml:space="preserve">Avanços do ensino de graduação da Unesc em 2011
</t>
  </si>
  <si>
    <t xml:space="preserve">Içara/Centro e Forquilhinha vencem Campeonato Anjos do Futsal/Unesc
</t>
  </si>
  <si>
    <t>Futsal Masculino/Campeonato/Anjos</t>
  </si>
  <si>
    <t xml:space="preserve">Vôlei de Forquilhinha fecha o ano com o Troféu Eficiência
</t>
  </si>
  <si>
    <t xml:space="preserve">Atleta de Forquilhinha é premiada pela Federação Catarinense de Voleibol
</t>
  </si>
  <si>
    <t>Vôlei Feminino/Trofeu Eficiência</t>
  </si>
  <si>
    <t xml:space="preserve">Abertura da Loja do Tigre é adiada
</t>
  </si>
  <si>
    <t>Abertura/Loja do Tigre</t>
  </si>
  <si>
    <t xml:space="preserve">Vôlei de Forquilhinha fica em quarto no Troféu Eficiência
</t>
  </si>
  <si>
    <t xml:space="preserve">Unesc aprova projeto no CNPq em parceria com a UFRGS </t>
  </si>
  <si>
    <t>Santa Fé News</t>
  </si>
  <si>
    <t>PPGCS/Parceria/CNPq/UFRGS</t>
  </si>
  <si>
    <t>Gazeta do Arroio</t>
  </si>
  <si>
    <t>Entrega de presentes/Nossa Casa</t>
  </si>
  <si>
    <t>Unesc aprova projeto no CNPq em parceria com a UFRGS</t>
  </si>
  <si>
    <t xml:space="preserve">Unesc divulga aprovados em segunda chamada
</t>
  </si>
  <si>
    <t>Itajuí recebe cheque-mate da prefeitura</t>
  </si>
  <si>
    <t>Ney Lopes: Formatura de medicina</t>
  </si>
  <si>
    <t>Do leitor: Em baixa</t>
  </si>
  <si>
    <t>Artigo: Sonhar mais um sonho: o sonho da casa própria</t>
  </si>
  <si>
    <t>Anderson de Jesus: Pressão</t>
  </si>
  <si>
    <t>Museu de Zoologia leva prêmio Darcy Ribeiro</t>
  </si>
  <si>
    <t>Museu/Prêmio Darcy Ribeiro</t>
  </si>
  <si>
    <t>Pressão pode evitar expulsão de aluno</t>
  </si>
  <si>
    <t>João Paulo Messer: Distribuindo verba</t>
  </si>
  <si>
    <t>AUnesc/Restaurante Universitário</t>
  </si>
  <si>
    <t>Museu de Zoologia recebe prêmio</t>
  </si>
  <si>
    <t>Juan Garcia: Doação</t>
  </si>
  <si>
    <t>Juan Garcia: Formatura de medicina</t>
  </si>
  <si>
    <t>Formatura de medicina</t>
  </si>
  <si>
    <t>Itajuí afirma que dará continuidade às obras do canal auxiliar ao Rio Criciúma</t>
  </si>
  <si>
    <t>Rádio Criciúma</t>
  </si>
  <si>
    <t>Empresa responsável pelas obras do canal auxiliar ao Rio Criciúma recebe ultimato</t>
  </si>
  <si>
    <t>Abertura da loja do Tigre é transferida para dia 20</t>
  </si>
  <si>
    <t xml:space="preserve">Dançarino da Unesc vence competição nacional </t>
  </si>
  <si>
    <t>Parlasul/Lançamento</t>
  </si>
  <si>
    <t>Intercâmbio/Lançamento/Aiesec</t>
  </si>
  <si>
    <t>Vôlei Feminino/Troféu Eficiência</t>
  </si>
  <si>
    <t>Dante Bragatto Neto: Futsal Feminino</t>
  </si>
  <si>
    <t>Editorial: Parlasul</t>
  </si>
  <si>
    <t xml:space="preserve">Doação: Alimentos arrecadados no Festival Noite de Luz são entregues...
</t>
  </si>
  <si>
    <t xml:space="preserve">UNA CET: Alunos da Unesc promovem ação beneficente
</t>
  </si>
  <si>
    <t>Juan Garcia: Super produção</t>
  </si>
  <si>
    <t>Ricardo Lopes: Repercussão 1</t>
  </si>
  <si>
    <t>Ricardo Lopes: Repercussão 2</t>
  </si>
  <si>
    <t xml:space="preserve">Nota Oficial 
</t>
  </si>
  <si>
    <t>Opinão: A educação ideal e a real, com Giovani Felipe</t>
  </si>
  <si>
    <t xml:space="preserve">Governo investe em regularização fundiária
</t>
  </si>
  <si>
    <t>Crianças da Assumdec beneficiadas com ação</t>
  </si>
  <si>
    <t>MP pede explicações sobre edital de contratação do novo gestor do HRA</t>
  </si>
  <si>
    <t>Paulo Coutinho: Sucesso total para...</t>
  </si>
  <si>
    <t xml:space="preserve">Crianças da Assumdec serão beneficiadas com ação da Unesc
</t>
  </si>
</sst>
</file>

<file path=xl/styles.xml><?xml version="1.0" encoding="utf-8"?>
<styleSheet xmlns="http://schemas.openxmlformats.org/spreadsheetml/2006/main">
  <numFmts count="1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 &quot;* #,##0.00_);_(&quot;R$ &quot;* \(#,##0.00\);_(&quot;R$ &quot;* \-??_);_(@_)"/>
    <numFmt numFmtId="165" formatCode="dd/mm/yy"/>
    <numFmt numFmtId="166" formatCode="[$R$-416]\ #,##0.00;[Red]\-[$R$-416]\ #,##0.00"/>
    <numFmt numFmtId="167" formatCode="dd/mm/yyyy"/>
    <numFmt numFmtId="168" formatCode="mmm/yyyy"/>
    <numFmt numFmtId="169" formatCode="&quot;Sim&quot;;&quot;Sim&quot;;&quot;Não&quot;"/>
    <numFmt numFmtId="170" formatCode="&quot;Verdadeiro&quot;;&quot;Verdadeiro&quot;;&quot;Falso&quot;"/>
    <numFmt numFmtId="171" formatCode="&quot;Ativar&quot;;&quot;Ativar&quot;;&quot;Desativar&quot;"/>
    <numFmt numFmtId="172" formatCode="[$€-2]\ #,##0.00_);[Red]\([$€-2]\ #,##0.00\)"/>
  </numFmts>
  <fonts count="54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8"/>
      <color indexed="10"/>
      <name val="Arial"/>
      <family val="2"/>
    </font>
    <font>
      <sz val="16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000000"/>
      <name val="Arial"/>
      <family val="2"/>
    </font>
    <font>
      <u val="single"/>
      <sz val="8"/>
      <color theme="10"/>
      <name val="Arial"/>
      <family val="2"/>
    </font>
    <font>
      <u val="single"/>
      <sz val="8"/>
      <color theme="1"/>
      <name val="Arial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64" fontId="0" fillId="0" borderId="0" applyFill="0" applyAlignment="0" applyProtection="0"/>
    <xf numFmtId="42" fontId="0" fillId="0" borderId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42" fillId="21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4" fontId="2" fillId="0" borderId="0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14" fontId="2" fillId="0" borderId="0" xfId="0" applyNumberFormat="1" applyFont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44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2" fillId="0" borderId="0" xfId="44" applyFont="1" applyAlignment="1" applyProtection="1">
      <alignment horizontal="center" vertical="center"/>
      <protection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justify"/>
    </xf>
    <xf numFmtId="0" fontId="7" fillId="0" borderId="0" xfId="44" applyFont="1" applyAlignment="1" applyProtection="1">
      <alignment horizontal="center" vertical="center"/>
      <protection/>
    </xf>
    <xf numFmtId="0" fontId="51" fillId="0" borderId="0" xfId="44" applyFont="1" applyAlignment="1" applyProtection="1">
      <alignment horizontal="center" vertical="center"/>
      <protection/>
    </xf>
    <xf numFmtId="4" fontId="1" fillId="0" borderId="0" xfId="0" applyNumberFormat="1" applyFont="1" applyBorder="1" applyAlignment="1">
      <alignment horizontal="center" vertical="center"/>
    </xf>
    <xf numFmtId="0" fontId="52" fillId="0" borderId="0" xfId="44" applyFont="1" applyBorder="1" applyAlignment="1" applyProtection="1">
      <alignment horizontal="center" vertical="center"/>
      <protection/>
    </xf>
    <xf numFmtId="0" fontId="7" fillId="0" borderId="0" xfId="44" applyFont="1" applyBorder="1" applyAlignment="1" applyProtection="1">
      <alignment horizontal="center" vertical="center"/>
      <protection/>
    </xf>
    <xf numFmtId="0" fontId="51" fillId="0" borderId="0" xfId="44" applyFont="1" applyBorder="1" applyAlignment="1" applyProtection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/>
    </xf>
    <xf numFmtId="14" fontId="53" fillId="0" borderId="0" xfId="0" applyNumberFormat="1" applyFont="1" applyBorder="1" applyAlignment="1">
      <alignment horizontal="center" vertical="center"/>
    </xf>
    <xf numFmtId="4" fontId="53" fillId="0" borderId="0" xfId="0" applyNumberFormat="1" applyFont="1" applyBorder="1" applyAlignment="1">
      <alignment horizontal="center" vertical="center"/>
    </xf>
    <xf numFmtId="0" fontId="53" fillId="0" borderId="0" xfId="44" applyFont="1" applyBorder="1" applyAlignment="1" applyProtection="1">
      <alignment horizontal="center" vertical="center"/>
      <protection/>
    </xf>
    <xf numFmtId="0" fontId="52" fillId="0" borderId="0" xfId="44" applyFont="1" applyAlignment="1" applyProtection="1">
      <alignment horizontal="center" vertical="center"/>
      <protection/>
    </xf>
    <xf numFmtId="0" fontId="53" fillId="0" borderId="0" xfId="44" applyFont="1" applyBorder="1" applyAlignment="1" applyProtection="1">
      <alignment horizontal="center" vertical="center" wrapText="1"/>
      <protection/>
    </xf>
    <xf numFmtId="0" fontId="51" fillId="0" borderId="0" xfId="44" applyFont="1" applyAlignment="1" applyProtection="1">
      <alignment horizontal="center"/>
      <protection/>
    </xf>
    <xf numFmtId="164" fontId="3" fillId="0" borderId="13" xfId="47" applyFont="1" applyFill="1" applyBorder="1" applyAlignment="1" applyProtection="1">
      <alignment horizontal="center" vertical="center"/>
      <protection/>
    </xf>
    <xf numFmtId="164" fontId="3" fillId="0" borderId="14" xfId="47" applyFont="1" applyFill="1" applyBorder="1" applyAlignment="1" applyProtection="1">
      <alignment horizontal="center" vertical="center"/>
      <protection/>
    </xf>
    <xf numFmtId="164" fontId="1" fillId="0" borderId="15" xfId="47" applyFont="1" applyFill="1" applyBorder="1" applyAlignment="1" applyProtection="1">
      <alignment horizontal="center" vertical="center"/>
      <protection/>
    </xf>
    <xf numFmtId="164" fontId="1" fillId="0" borderId="16" xfId="47" applyFont="1" applyFill="1" applyBorder="1" applyAlignment="1" applyProtection="1">
      <alignment horizontal="center" vertical="center"/>
      <protection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unesc.net/portal/resources/213/arquivos/clipagem_40.jpg" TargetMode="External" /><Relationship Id="rId2" Type="http://schemas.openxmlformats.org/officeDocument/2006/relationships/hyperlink" Target="http://www.unesc.net/portal/resources/213/arquivos/clipagem_40_1.jpg" TargetMode="External" /><Relationship Id="rId3" Type="http://schemas.openxmlformats.org/officeDocument/2006/relationships/hyperlink" Target="http://www.unesc.net/portal/resources/213/arquivos/clipagem_40_2.jpg" TargetMode="External" /><Relationship Id="rId4" Type="http://schemas.openxmlformats.org/officeDocument/2006/relationships/hyperlink" Target="http://www.unesc.net/portal/resources/213/arquivos/clipagem_40_4.jpg" TargetMode="External" /><Relationship Id="rId5" Type="http://schemas.openxmlformats.org/officeDocument/2006/relationships/hyperlink" Target="http://www.unesc.net/portal/resources/213/arquivos/clipagem_40_5.jpg" TargetMode="External" /><Relationship Id="rId6" Type="http://schemas.openxmlformats.org/officeDocument/2006/relationships/hyperlink" Target="http://www.unesc.net/portal/resources/213/arquivos/clipagem_40_6.jpg" TargetMode="External" /><Relationship Id="rId7" Type="http://schemas.openxmlformats.org/officeDocument/2006/relationships/hyperlink" Target="http://www.unesc.net/portal/resources/213/arquivos/clipagem_40_7.jpg" TargetMode="External" /><Relationship Id="rId8" Type="http://schemas.openxmlformats.org/officeDocument/2006/relationships/hyperlink" Target="http://www.unesc.net/portal/resources/213/arquivos/clipagem_40_8.jpg" TargetMode="External" /><Relationship Id="rId9" Type="http://schemas.openxmlformats.org/officeDocument/2006/relationships/hyperlink" Target="http://www.unesc.net/portal/resources/213/arquivos/clipagem_40_9.jpg" TargetMode="External" /><Relationship Id="rId10" Type="http://schemas.openxmlformats.org/officeDocument/2006/relationships/hyperlink" Target="http://www.unesc.net/portal/resources/213/arquivos/clipagem_40_10.jpg" TargetMode="External" /><Relationship Id="rId11" Type="http://schemas.openxmlformats.org/officeDocument/2006/relationships/hyperlink" Target="http://www.unesc.net/portal/resources/213/arquivos/clipagem_40_11.jpg" TargetMode="External" /><Relationship Id="rId12" Type="http://schemas.openxmlformats.org/officeDocument/2006/relationships/hyperlink" Target="http://www.unesc.net/portal/resources/213/arquivos/clipagem_40_12.jpg" TargetMode="External" /><Relationship Id="rId13" Type="http://schemas.openxmlformats.org/officeDocument/2006/relationships/hyperlink" Target="http://www.unesc.net/portal/resources/213/arquivos/clipagem_40_13.jpg" TargetMode="External" /><Relationship Id="rId14" Type="http://schemas.openxmlformats.org/officeDocument/2006/relationships/hyperlink" Target="http://www.unesc.net/portal/resources/213/arquivos/clipagem_40_14.jpg" TargetMode="External" /><Relationship Id="rId15" Type="http://schemas.openxmlformats.org/officeDocument/2006/relationships/hyperlink" Target="http://www.unesc.net/portal/resources/213/arquivos/clipagem_40_15.jpg" TargetMode="External" /><Relationship Id="rId16" Type="http://schemas.openxmlformats.org/officeDocument/2006/relationships/hyperlink" Target="http://www.unesc.net/portal/resources/213/arquivos/clipagem_40_16.jpg" TargetMode="External" /><Relationship Id="rId17" Type="http://schemas.openxmlformats.org/officeDocument/2006/relationships/hyperlink" Target="http://www.unesc.net/portal/resources/213/arquivos/clipagem_40_17.jpg" TargetMode="External" /><Relationship Id="rId18" Type="http://schemas.openxmlformats.org/officeDocument/2006/relationships/hyperlink" Target="http://www.unesc.net/portal/resources/213/arquivos/clipagem_40_18.jpg" TargetMode="External" /><Relationship Id="rId19" Type="http://schemas.openxmlformats.org/officeDocument/2006/relationships/hyperlink" Target="http://www.unesc.net/portal/resources/213/arquivos/clipagem_40_19.jpg" TargetMode="External" /><Relationship Id="rId20" Type="http://schemas.openxmlformats.org/officeDocument/2006/relationships/hyperlink" Target="http://www.unesc.net/portal/resources/213/arquivos/clipagem_40_20.jpg" TargetMode="External" /><Relationship Id="rId21" Type="http://schemas.openxmlformats.org/officeDocument/2006/relationships/hyperlink" Target="http://www.unesc.net/portal/resources/213/arquivos/clipagem_40_21.jpg" TargetMode="External" /><Relationship Id="rId22" Type="http://schemas.openxmlformats.org/officeDocument/2006/relationships/hyperlink" Target="http://www.unesc.net/portal/resources/213/arquivos/clipagem_40_22.jpg" TargetMode="External" /><Relationship Id="rId23" Type="http://schemas.openxmlformats.org/officeDocument/2006/relationships/hyperlink" Target="http://www.unesc.net/portal/resources/213/arquivos/clipagem_40_23.jpg" TargetMode="External" /><Relationship Id="rId24" Type="http://schemas.openxmlformats.org/officeDocument/2006/relationships/hyperlink" Target="http://www.unesc.net/portal/resources/213/arquivos/clipagem_40_24.jpg" TargetMode="External" /><Relationship Id="rId25" Type="http://schemas.openxmlformats.org/officeDocument/2006/relationships/hyperlink" Target="http://www.unesc.net/portal/resources/213/arquivos/clipagem_40_25.jpg" TargetMode="External" /><Relationship Id="rId26" Type="http://schemas.openxmlformats.org/officeDocument/2006/relationships/hyperlink" Target="http://www.unesc.net/portal/resources/213/arquivos/clipagem_40_26.jpg" TargetMode="External" /><Relationship Id="rId27" Type="http://schemas.openxmlformats.org/officeDocument/2006/relationships/hyperlink" Target="http://www.unesc.net/portal/resources/213/arquivos/clipagem_40_27.jpg" TargetMode="External" /><Relationship Id="rId28" Type="http://schemas.openxmlformats.org/officeDocument/2006/relationships/hyperlink" Target="http://www.unesc.net/portal/resources/213/arquivos/clipagem_40_28.jpg" TargetMode="External" /><Relationship Id="rId29" Type="http://schemas.openxmlformats.org/officeDocument/2006/relationships/hyperlink" Target="http://www.unesc.net/portal/resources/213/arquivos/clipagem_40_29.jpg" TargetMode="External" /><Relationship Id="rId30" Type="http://schemas.openxmlformats.org/officeDocument/2006/relationships/hyperlink" Target="http://www.unesc.net/portal/resources/213/arquivos/clipagem_40_30.jpg" TargetMode="External" /><Relationship Id="rId31" Type="http://schemas.openxmlformats.org/officeDocument/2006/relationships/hyperlink" Target="http://www.unesc.net/portal/resources/213/arquivos/clipagem_40_31.jpg" TargetMode="External" /><Relationship Id="rId32" Type="http://schemas.openxmlformats.org/officeDocument/2006/relationships/hyperlink" Target="http://www.unesc.net/portal/resources/213/arquivos/clipagem_40_32.jpg" TargetMode="External" /><Relationship Id="rId33" Type="http://schemas.openxmlformats.org/officeDocument/2006/relationships/hyperlink" Target="http://www.unesc.net/portal/resources/213/arquivos/clipagem_40_33.jpg" TargetMode="External" /><Relationship Id="rId34" Type="http://schemas.openxmlformats.org/officeDocument/2006/relationships/hyperlink" Target="http://www.unesc.net/portal/resources/213/arquivos/clipagem_40_34.jpg" TargetMode="External" /><Relationship Id="rId35" Type="http://schemas.openxmlformats.org/officeDocument/2006/relationships/hyperlink" Target="http://www.unesc.net/portal/resources/213/arquivos/clipagem_40_35.jpg" TargetMode="External" /><Relationship Id="rId36" Type="http://schemas.openxmlformats.org/officeDocument/2006/relationships/hyperlink" Target="http://www.unesc.net/portal/resources/213/arquivos/clipagem_40_36.jpg" TargetMode="External" /><Relationship Id="rId37" Type="http://schemas.openxmlformats.org/officeDocument/2006/relationships/hyperlink" Target="http://www.unesc.net/portal/resources/213/arquivos/clipagem_40_37.jpg" TargetMode="External" /><Relationship Id="rId38" Type="http://schemas.openxmlformats.org/officeDocument/2006/relationships/hyperlink" Target="http://www.unesc.net/portal/resources/213/arquivos/clipagem_40_38.jpg" TargetMode="External" /><Relationship Id="rId39" Type="http://schemas.openxmlformats.org/officeDocument/2006/relationships/hyperlink" Target="http://www.unesc.net/portal/resources/213/arquivos/clipagem_40_39.jpg" TargetMode="External" /><Relationship Id="rId40" Type="http://schemas.openxmlformats.org/officeDocument/2006/relationships/hyperlink" Target="http://www.unesc.net/portal/resources/213/arquivos/clipagem_40_40.jpg" TargetMode="External" /><Relationship Id="rId41" Type="http://schemas.openxmlformats.org/officeDocument/2006/relationships/hyperlink" Target="http://www.unesc.net/portal/resources/213/arquivos/clipagem_40_41.jpg" TargetMode="External" /><Relationship Id="rId42" Type="http://schemas.openxmlformats.org/officeDocument/2006/relationships/hyperlink" Target="http://www.unesc.net/portal/resources/213/arquivos/clipagem_40_42.jpg" TargetMode="External" /><Relationship Id="rId43" Type="http://schemas.openxmlformats.org/officeDocument/2006/relationships/hyperlink" Target="http://www.unesc.net/portal/resources/213/arquivos/clipagem_40_43.jpg" TargetMode="External" /><Relationship Id="rId44" Type="http://schemas.openxmlformats.org/officeDocument/2006/relationships/hyperlink" Target="http://www.unesc.net/portal/resources/213/arquivos/clipagem_40_44.jpg" TargetMode="External" /><Relationship Id="rId45" Type="http://schemas.openxmlformats.org/officeDocument/2006/relationships/hyperlink" Target="http://www.unesc.net/portal/resources/213/arquivos/clipagem_40_45.jpg" TargetMode="External" /><Relationship Id="rId46" Type="http://schemas.openxmlformats.org/officeDocument/2006/relationships/hyperlink" Target="http://www.unesc.net/portal/resources/213/arquivos/clipagem_40_46.jpg" TargetMode="External" /><Relationship Id="rId47" Type="http://schemas.openxmlformats.org/officeDocument/2006/relationships/hyperlink" Target="http://www.unesc.net/portal/resources/213/arquivos/clipagem_40_47.jpg" TargetMode="External" /><Relationship Id="rId48" Type="http://schemas.openxmlformats.org/officeDocument/2006/relationships/hyperlink" Target="http://www.unesc.net/portal/resources/213/arquivos/clipagem_40_48.jpg" TargetMode="External" /><Relationship Id="rId49" Type="http://schemas.openxmlformats.org/officeDocument/2006/relationships/hyperlink" Target="http://www.unesc.net/portal/resources/213/arquivos/clipagem_40_3.jpg" TargetMode="External" /><Relationship Id="rId50" Type="http://schemas.openxmlformats.org/officeDocument/2006/relationships/hyperlink" Target="http://www.engeplus.com.br/0,,39756,.html" TargetMode="External" /><Relationship Id="rId51" Type="http://schemas.openxmlformats.org/officeDocument/2006/relationships/hyperlink" Target="http://www.engeplus.com.br/0,,39745,.html" TargetMode="External" /><Relationship Id="rId52" Type="http://schemas.openxmlformats.org/officeDocument/2006/relationships/hyperlink" Target="http://www.engeplus.com.br/0,,39762,.html" TargetMode="External" /><Relationship Id="rId53" Type="http://schemas.openxmlformats.org/officeDocument/2006/relationships/hyperlink" Target="http://www.engeplus.com.br/0,,39782,.html" TargetMode="External" /><Relationship Id="rId54" Type="http://schemas.openxmlformats.org/officeDocument/2006/relationships/hyperlink" Target="http://www.engeplus.com.br/0,,39789,.html" TargetMode="External" /><Relationship Id="rId55" Type="http://schemas.openxmlformats.org/officeDocument/2006/relationships/hyperlink" Target="http://www.engeplus.com.br/0,,39791,.html" TargetMode="External" /><Relationship Id="rId56" Type="http://schemas.openxmlformats.org/officeDocument/2006/relationships/hyperlink" Target="http://www.engeplus.com.br/0,,39837,.html" TargetMode="External" /><Relationship Id="rId57" Type="http://schemas.openxmlformats.org/officeDocument/2006/relationships/hyperlink" Target="http://www.engeplus.com.br/0,,39933,.html" TargetMode="External" /><Relationship Id="rId58" Type="http://schemas.openxmlformats.org/officeDocument/2006/relationships/hyperlink" Target="http://www.engeplus.com.br/0,,39948,.html" TargetMode="External" /><Relationship Id="rId59" Type="http://schemas.openxmlformats.org/officeDocument/2006/relationships/hyperlink" Target="http://www.engeplus.com.br/0,,39959,.html" TargetMode="External" /><Relationship Id="rId60" Type="http://schemas.openxmlformats.org/officeDocument/2006/relationships/hyperlink" Target="http://www.engeplus.com.br/0,,39967,.html" TargetMode="External" /><Relationship Id="rId61" Type="http://schemas.openxmlformats.org/officeDocument/2006/relationships/hyperlink" Target="http://www.engeplus.com.br/0,,39975,.html" TargetMode="External" /><Relationship Id="rId62" Type="http://schemas.openxmlformats.org/officeDocument/2006/relationships/hyperlink" Target="http://www.difusora910.com.br/2011/n/esportes/atletas_de_futsal_da_unesc_brilham_com_a_selecao_em_torneio_no_ceara-74441" TargetMode="External" /><Relationship Id="rId63" Type="http://schemas.openxmlformats.org/officeDocument/2006/relationships/hyperlink" Target="http://www.difusora910.com.br/2011/n/noticias/parlasul_e_lancado_na_regiao-74426" TargetMode="External" /><Relationship Id="rId64" Type="http://schemas.openxmlformats.org/officeDocument/2006/relationships/hyperlink" Target="http://www.sulnoticias.com/geral.php/page/geral/ed/3/cdn/33160" TargetMode="External" /><Relationship Id="rId65" Type="http://schemas.openxmlformats.org/officeDocument/2006/relationships/hyperlink" Target="http://www.sulnoticias.com/geral.php/page/geral/ed/3/cdn/33163" TargetMode="External" /><Relationship Id="rId66" Type="http://schemas.openxmlformats.org/officeDocument/2006/relationships/hyperlink" Target="http://www.sulnoticias.com/geral.php/page/geral/ed/3/cdn/33189" TargetMode="External" /><Relationship Id="rId67" Type="http://schemas.openxmlformats.org/officeDocument/2006/relationships/hyperlink" Target="http://www.sulnoticias.com/geral.php/page/geral/ed/3/cdn/33253" TargetMode="External" /><Relationship Id="rId68" Type="http://schemas.openxmlformats.org/officeDocument/2006/relationships/hyperlink" Target="http://portal.contato.net/noticias/?acao=noticia&amp;noticia=076322" TargetMode="External" /><Relationship Id="rId69" Type="http://schemas.openxmlformats.org/officeDocument/2006/relationships/hyperlink" Target="http://www.adjorisc.com.br/jornais/apalavra/colunas/emerson-teixeira/politica-16-12-11-1.1003236" TargetMode="External" /><Relationship Id="rId70" Type="http://schemas.openxmlformats.org/officeDocument/2006/relationships/hyperlink" Target="http://www.adjorisc.com.br/jornais/apalavra/geral/governo-investe-em-reguralizac-o-fundiaria-1.1003919" TargetMode="External" /><Relationship Id="rId71" Type="http://schemas.openxmlformats.org/officeDocument/2006/relationships/hyperlink" Target="http://www.adjorisc.com.br/jornais/apalavra/geral/empresa-itajui-continua-os-trabalhos-no-canal-1.1003943" TargetMode="External" /><Relationship Id="rId72" Type="http://schemas.openxmlformats.org/officeDocument/2006/relationships/hyperlink" Target="http://www.catarinavestibular.com.br/noticias_ler.php?id=7948" TargetMode="External" /><Relationship Id="rId73" Type="http://schemas.openxmlformats.org/officeDocument/2006/relationships/hyperlink" Target="http://www.catarinavestibular.com.br/noticias_ler.php?id=7950" TargetMode="External" /><Relationship Id="rId74" Type="http://schemas.openxmlformats.org/officeDocument/2006/relationships/hyperlink" Target="http://www.catarinavestibular.com.br/noticias_ler.php?id=7978" TargetMode="External" /><Relationship Id="rId75" Type="http://schemas.openxmlformats.org/officeDocument/2006/relationships/hyperlink" Target="http://www.catarinavestibular.com.br/noticias_ler.php?id=8001" TargetMode="External" /><Relationship Id="rId76" Type="http://schemas.openxmlformats.org/officeDocument/2006/relationships/hyperlink" Target="http://www.catarinavestibular.com.br/noticias_ler.php?id=8003" TargetMode="External" /><Relationship Id="rId77" Type="http://schemas.openxmlformats.org/officeDocument/2006/relationships/hyperlink" Target="http://www.catarinavestibular.com.br/noticias_ler.php?id=8004" TargetMode="External" /><Relationship Id="rId78" Type="http://schemas.openxmlformats.org/officeDocument/2006/relationships/hyperlink" Target="http://www.revistasulfashion.com.br/index.php?action=internaColunas&amp;codigo=000208" TargetMode="External" /><Relationship Id="rId79" Type="http://schemas.openxmlformats.org/officeDocument/2006/relationships/hyperlink" Target="http://www.revistasulfashion.com.br/index.php?action=internaColunas&amp;codigo=000206" TargetMode="External" /><Relationship Id="rId80" Type="http://schemas.openxmlformats.org/officeDocument/2006/relationships/hyperlink" Target="http://www.revistasulfashion.com.br/index.php?action=internaColunas&amp;codigo=000207" TargetMode="External" /><Relationship Id="rId81" Type="http://schemas.openxmlformats.org/officeDocument/2006/relationships/hyperlink" Target="http://www.megaportalcriciuma.com.br/2011/index.php?option=com_content&amp;view=article&amp;id=2031:governo-investe-mais-r-200-mil-em-regularizacao-fundiaria&amp;catid=34:criciuma-online&amp;Itemid=53" TargetMode="External" /><Relationship Id="rId82" Type="http://schemas.openxmlformats.org/officeDocument/2006/relationships/hyperlink" Target="http://www.megaportalcriciuma.com.br/2011/index.php?option=com_content&amp;view=article&amp;id=2032:itajui-segue-nas-obras-do-canal-auxiliar&amp;catid=34:criciuma-online&amp;Itemid=53" TargetMode="External" /><Relationship Id="rId83" Type="http://schemas.openxmlformats.org/officeDocument/2006/relationships/hyperlink" Target="http://www.revistasulfashion.com.br/index.php?action=internaColunas&amp;codigo=000209" TargetMode="External" /><Relationship Id="rId84" Type="http://schemas.openxmlformats.org/officeDocument/2006/relationships/hyperlink" Target="http://noticias.infoescola.com/vestibular/unesc-pre-selecionados/" TargetMode="External" /><Relationship Id="rId85" Type="http://schemas.openxmlformats.org/officeDocument/2006/relationships/hyperlink" Target="http://www.omunicipio.com/portal/vernoticias/geral/2458/mais-de-100-animais-sao-encontrados-nos-monitoramentos-realizados-por-profissionais-da-unesc" TargetMode="External" /><Relationship Id="rId86" Type="http://schemas.openxmlformats.org/officeDocument/2006/relationships/hyperlink" Target="http://sulnoticias.jusbrasil.com.br/politica/8201557/unesc-lanca-oficialmente-o-parlamento-da-regiao-metropolitana" TargetMode="External" /><Relationship Id="rId87" Type="http://schemas.openxmlformats.org/officeDocument/2006/relationships/hyperlink" Target="http://www.atribunanet.com/noticia/unesc-lanca-parlamento-metropolitano-sul-catarinense-73325" TargetMode="External" /><Relationship Id="rId88" Type="http://schemas.openxmlformats.org/officeDocument/2006/relationships/hyperlink" Target="http://www.atribunanet.com/noticia/processo-contra-academico-da-unesc-gera-polemica-73481" TargetMode="External" /><Relationship Id="rId89" Type="http://schemas.openxmlformats.org/officeDocument/2006/relationships/hyperlink" Target="http://www.atribunanet.com/noticia/avancos-do-ensino-de-graduacao-da-unesc-em-2011-73449" TargetMode="External" /><Relationship Id="rId90" Type="http://schemas.openxmlformats.org/officeDocument/2006/relationships/hyperlink" Target="http://www.atribunanet.com/noticia/icara-centro-e-forquilhinha-vencem-campeonato-anjos-do-futsal-unesc-73391" TargetMode="External" /><Relationship Id="rId91" Type="http://schemas.openxmlformats.org/officeDocument/2006/relationships/hyperlink" Target="http://www.atribunanet.com/noticia/volei-de-forquilhinha-fecha-o-ano-com-o-trofeu-eficiencia-73330" TargetMode="External" /><Relationship Id="rId92" Type="http://schemas.openxmlformats.org/officeDocument/2006/relationships/hyperlink" Target="http://www.atribunanet.com/noticia/abertura-da-loja-do-tigre-e-adiada-73422" TargetMode="External" /><Relationship Id="rId93" Type="http://schemas.openxmlformats.org/officeDocument/2006/relationships/hyperlink" Target="http://www.atribunanet.com/noticia/volei-de-forquilhinha-fica-em-quarto-no-trofeu-eficiencia-73479" TargetMode="External" /><Relationship Id="rId94" Type="http://schemas.openxmlformats.org/officeDocument/2006/relationships/hyperlink" Target="http://www.santafenews.com.br/jornal/index.php?option=com_content&amp;view=article&amp;id=3681:unesc-aprova-projeto-no-cnpq-em-parceria-com-a-ufrgs&amp;catid=13:novidades-do-momento" TargetMode="External" /><Relationship Id="rId95" Type="http://schemas.openxmlformats.org/officeDocument/2006/relationships/hyperlink" Target="http://www.gazetadoarroio.com.br/blog/2011/12/16/una-cet-alunos-da-unesc-promovem-acao-beneficente/" TargetMode="External" /><Relationship Id="rId96" Type="http://schemas.openxmlformats.org/officeDocument/2006/relationships/hyperlink" Target="http://www.gazetadoarroio.com.br/blog/2011/12/14/universidade-do-extremo-sul-catarinense-fundacao-educacional-de-criciuma-mantenedora-nota-oficial/" TargetMode="External" /><Relationship Id="rId97" Type="http://schemas.openxmlformats.org/officeDocument/2006/relationships/hyperlink" Target="http://www.gazetadoarroio.com.br/blog/2011/12/14/unesc-aprova-projeto-no-cnpq-em-parceria-com-a-ufrgs/" TargetMode="External" /><Relationship Id="rId98" Type="http://schemas.openxmlformats.org/officeDocument/2006/relationships/hyperlink" Target="http://www.gazetadoarroio.com.br/blog/2011/12/16/unesc-divulga-aprovados-em-segunda-chamada/" TargetMode="External" /><Relationship Id="rId99" Type="http://schemas.openxmlformats.org/officeDocument/2006/relationships/hyperlink" Target="http://www.gazetadoarroio.com.br/blog/2011/12/16/unesc-e-justica-federal-renovam-parceria-para-projetos-sociais/" TargetMode="External" /><Relationship Id="rId100" Type="http://schemas.openxmlformats.org/officeDocument/2006/relationships/hyperlink" Target="http://www.gazetadoarroio.com.br/blog/2011/12/16/doacao-alimentos-arrecadados-no-festival-noite-de-luz-sao-entregues-para-entidades-de-criciuma/" TargetMode="External" /><Relationship Id="rId101" Type="http://schemas.openxmlformats.org/officeDocument/2006/relationships/hyperlink" Target="http://www.gazetadoarroio.com.br/blog/2011/12/16/criancas-da-asumdec-serao-beneficiadas-com-acao-da-unesc/" TargetMode="External" /><Relationship Id="rId102" Type="http://schemas.openxmlformats.org/officeDocument/2006/relationships/hyperlink" Target="http://www.atribunanet.com/noticia/atleta-de-forquilhinha-e-premiada-pela-federacao-catarinense-de-voleibol-73571" TargetMode="External" /><Relationship Id="rId103" Type="http://schemas.openxmlformats.org/officeDocument/2006/relationships/hyperlink" Target="http://www.unesc.net/portal/resources/213/arquivos/clipagem_40_49.jpg" TargetMode="External" /><Relationship Id="rId104" Type="http://schemas.openxmlformats.org/officeDocument/2006/relationships/hyperlink" Target="http://www.unesc.net/portal/resources/213/arquivos/clipagem_40_50.jpg" TargetMode="External" /><Relationship Id="rId105" Type="http://schemas.openxmlformats.org/officeDocument/2006/relationships/hyperlink" Target="http://www.unesc.net/portal/resources/213/arquivos/clipagem_40_51.jpg" TargetMode="External" /><Relationship Id="rId106" Type="http://schemas.openxmlformats.org/officeDocument/2006/relationships/hyperlink" Target="http://www.unesc.net/portal/resources/213/arquivos/clipagem_40_52.jpg" TargetMode="External" /><Relationship Id="rId107" Type="http://schemas.openxmlformats.org/officeDocument/2006/relationships/hyperlink" Target="http://www.unesc.net/portal/resources/213/arquivos/clipagem_40_53.jpg" TargetMode="External" /><Relationship Id="rId108" Type="http://schemas.openxmlformats.org/officeDocument/2006/relationships/hyperlink" Target="http://www.unesc.net/portal/resources/213/arquivos/clipagem_40_54.jpg" TargetMode="External" /><Relationship Id="rId109" Type="http://schemas.openxmlformats.org/officeDocument/2006/relationships/hyperlink" Target="http://www.unesc.net/portal/resources/213/arquivos/clipagem_40_55.jpg" TargetMode="External" /><Relationship Id="rId110" Type="http://schemas.openxmlformats.org/officeDocument/2006/relationships/hyperlink" Target="http://www.unesc.net/portal/resources/213/arquivos/clipagem_40_56.jpg" TargetMode="External" /><Relationship Id="rId111" Type="http://schemas.openxmlformats.org/officeDocument/2006/relationships/hyperlink" Target="http://www.unesc.net/portal/resources/213/arquivos/clipagem_40_57.jpg" TargetMode="External" /><Relationship Id="rId112" Type="http://schemas.openxmlformats.org/officeDocument/2006/relationships/hyperlink" Target="http://www.unesc.net/portal/resources/213/arquivos/clipagem_40_58.jpg" TargetMode="External" /><Relationship Id="rId113" Type="http://schemas.openxmlformats.org/officeDocument/2006/relationships/hyperlink" Target="http://www.unesc.net/portal/resources/213/arquivos/clipagem_40_59.jpg" TargetMode="External" /><Relationship Id="rId114" Type="http://schemas.openxmlformats.org/officeDocument/2006/relationships/hyperlink" Target="http://www.unesc.net/portal/resources/213/arquivos/clipagem_40_60.jpg" TargetMode="External" /><Relationship Id="rId115" Type="http://schemas.openxmlformats.org/officeDocument/2006/relationships/hyperlink" Target="http://www.unesc.net/portal/resources/213/arquivos/clipagem_40_61.jpg" TargetMode="External" /><Relationship Id="rId116" Type="http://schemas.openxmlformats.org/officeDocument/2006/relationships/hyperlink" Target="http://www.unesc.net/portal/resources/213/arquivos/clipagem_40_62.jpg" TargetMode="External" /><Relationship Id="rId117" Type="http://schemas.openxmlformats.org/officeDocument/2006/relationships/hyperlink" Target="http://www.radiocriciuma.com.br/portal/vernoticia.php?id=18630" TargetMode="External" /><Relationship Id="rId118" Type="http://schemas.openxmlformats.org/officeDocument/2006/relationships/hyperlink" Target="http://www.radiocriciuma.com.br/portal/vernoticia.php?id=18629" TargetMode="External" /><Relationship Id="rId119" Type="http://schemas.openxmlformats.org/officeDocument/2006/relationships/hyperlink" Target="http://www.radiocriciuma.com.br/portal/vernoticia.php?id=18626" TargetMode="External" /><Relationship Id="rId120" Type="http://schemas.openxmlformats.org/officeDocument/2006/relationships/hyperlink" Target="http://www.radiocriciuma.com.br/portal/vernoticia.php?id=18615" TargetMode="External" /><Relationship Id="rId1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560"/>
  <sheetViews>
    <sheetView tabSelected="1" zoomScalePageLayoutView="0" workbookViewId="0" topLeftCell="A1">
      <selection activeCell="B76" sqref="B76"/>
    </sheetView>
  </sheetViews>
  <sheetFormatPr defaultColWidth="0" defaultRowHeight="12.75"/>
  <cols>
    <col min="1" max="1" width="23.28125" style="2" customWidth="1"/>
    <col min="2" max="2" width="61.28125" style="6" customWidth="1"/>
    <col min="3" max="3" width="27.8515625" style="6" customWidth="1"/>
    <col min="4" max="4" width="11.421875" style="8" customWidth="1"/>
    <col min="5" max="5" width="13.28125" style="3" customWidth="1"/>
    <col min="6" max="16384" width="0" style="4" hidden="1" customWidth="1"/>
  </cols>
  <sheetData>
    <row r="1" spans="1:5" ht="32.25" customHeight="1" thickBot="1">
      <c r="A1" s="47" t="s">
        <v>5</v>
      </c>
      <c r="B1" s="48"/>
      <c r="C1" s="48"/>
      <c r="D1" s="48"/>
      <c r="E1" s="49"/>
    </row>
    <row r="2" spans="1:5" s="20" customFormat="1" ht="20.25" customHeight="1">
      <c r="A2" s="50" t="s">
        <v>16</v>
      </c>
      <c r="B2" s="51"/>
      <c r="C2" s="17" t="s">
        <v>7</v>
      </c>
      <c r="D2" s="45" t="s">
        <v>0</v>
      </c>
      <c r="E2" s="46"/>
    </row>
    <row r="3" spans="1:5" ht="18" customHeight="1" thickBot="1">
      <c r="A3" s="52">
        <v>2011</v>
      </c>
      <c r="B3" s="53"/>
      <c r="C3" s="19">
        <v>120</v>
      </c>
      <c r="D3" s="43">
        <f>SUM(E21:E1152)</f>
        <v>21434.059999999998</v>
      </c>
      <c r="E3" s="44"/>
    </row>
    <row r="4" ht="12" thickBot="1"/>
    <row r="5" spans="1:5" s="20" customFormat="1" ht="19.5" customHeight="1" thickBot="1">
      <c r="A5" s="9" t="s">
        <v>1</v>
      </c>
      <c r="B5" s="9" t="s">
        <v>4</v>
      </c>
      <c r="C5" s="9" t="s">
        <v>6</v>
      </c>
      <c r="D5" s="10" t="s">
        <v>2</v>
      </c>
      <c r="E5" s="11" t="s">
        <v>3</v>
      </c>
    </row>
    <row r="6" spans="1:5" s="20" customFormat="1" ht="19.5" customHeight="1">
      <c r="A6" s="34" t="s">
        <v>165</v>
      </c>
      <c r="B6" s="6" t="s">
        <v>168</v>
      </c>
      <c r="C6" s="6" t="s">
        <v>80</v>
      </c>
      <c r="D6" s="13">
        <v>40889</v>
      </c>
      <c r="E6" s="7">
        <v>60</v>
      </c>
    </row>
    <row r="7" spans="1:5" s="20" customFormat="1" ht="19.5" customHeight="1">
      <c r="A7" s="34" t="s">
        <v>132</v>
      </c>
      <c r="B7" s="35" t="s">
        <v>137</v>
      </c>
      <c r="C7" s="6" t="s">
        <v>139</v>
      </c>
      <c r="D7" s="13">
        <v>40889</v>
      </c>
      <c r="E7" s="31"/>
    </row>
    <row r="8" spans="1:5" s="20" customFormat="1" ht="19.5" customHeight="1">
      <c r="A8" s="34" t="s">
        <v>132</v>
      </c>
      <c r="B8" s="35" t="s">
        <v>110</v>
      </c>
      <c r="C8" s="6" t="s">
        <v>169</v>
      </c>
      <c r="D8" s="13">
        <v>40889</v>
      </c>
      <c r="E8" s="7">
        <v>60</v>
      </c>
    </row>
    <row r="9" spans="1:5" s="20" customFormat="1" ht="19.5" customHeight="1">
      <c r="A9" s="34" t="s">
        <v>131</v>
      </c>
      <c r="B9" s="6" t="s">
        <v>99</v>
      </c>
      <c r="C9" s="6" t="s">
        <v>169</v>
      </c>
      <c r="D9" s="13">
        <v>40889</v>
      </c>
      <c r="E9" s="7"/>
    </row>
    <row r="10" spans="1:5" s="20" customFormat="1" ht="19.5" customHeight="1">
      <c r="A10" s="34" t="s">
        <v>129</v>
      </c>
      <c r="B10" s="35" t="s">
        <v>128</v>
      </c>
      <c r="C10" s="6" t="s">
        <v>130</v>
      </c>
      <c r="D10" s="13">
        <v>40889</v>
      </c>
      <c r="E10" s="7"/>
    </row>
    <row r="11" spans="1:5" s="20" customFormat="1" ht="19.5" customHeight="1">
      <c r="A11" s="34" t="s">
        <v>125</v>
      </c>
      <c r="B11" s="35" t="s">
        <v>126</v>
      </c>
      <c r="C11" s="6" t="s">
        <v>127</v>
      </c>
      <c r="D11" s="13">
        <v>40889</v>
      </c>
      <c r="E11" s="7"/>
    </row>
    <row r="12" spans="1:5" s="20" customFormat="1" ht="19.5" customHeight="1">
      <c r="A12" s="34" t="s">
        <v>98</v>
      </c>
      <c r="B12" s="6" t="s">
        <v>99</v>
      </c>
      <c r="C12" s="6" t="s">
        <v>169</v>
      </c>
      <c r="D12" s="13">
        <v>40889</v>
      </c>
      <c r="E12" s="7">
        <v>60</v>
      </c>
    </row>
    <row r="13" spans="1:5" s="20" customFormat="1" ht="19.5" customHeight="1">
      <c r="A13" s="34" t="s">
        <v>98</v>
      </c>
      <c r="B13" s="6" t="s">
        <v>97</v>
      </c>
      <c r="C13" s="6" t="s">
        <v>41</v>
      </c>
      <c r="D13" s="13">
        <v>40889</v>
      </c>
      <c r="E13" s="7">
        <v>60</v>
      </c>
    </row>
    <row r="14" spans="1:5" s="20" customFormat="1" ht="19.5" customHeight="1">
      <c r="A14" s="34" t="s">
        <v>95</v>
      </c>
      <c r="B14" s="35" t="s">
        <v>96</v>
      </c>
      <c r="C14" s="6" t="s">
        <v>169</v>
      </c>
      <c r="D14" s="13">
        <v>40889</v>
      </c>
      <c r="E14" s="7">
        <v>60</v>
      </c>
    </row>
    <row r="15" spans="1:5" s="20" customFormat="1" ht="19.5" customHeight="1">
      <c r="A15" s="34" t="s">
        <v>95</v>
      </c>
      <c r="B15" s="35" t="s">
        <v>94</v>
      </c>
      <c r="C15" s="36" t="s">
        <v>13</v>
      </c>
      <c r="D15" s="13">
        <v>40889</v>
      </c>
      <c r="E15" s="7">
        <v>60</v>
      </c>
    </row>
    <row r="16" spans="1:5" s="20" customFormat="1" ht="19.5" customHeight="1">
      <c r="A16" s="34" t="s">
        <v>8</v>
      </c>
      <c r="B16" s="6" t="s">
        <v>83</v>
      </c>
      <c r="C16" s="6" t="s">
        <v>29</v>
      </c>
      <c r="D16" s="13">
        <v>40889</v>
      </c>
      <c r="E16" s="7">
        <v>60</v>
      </c>
    </row>
    <row r="17" spans="1:5" s="20" customFormat="1" ht="19.5" customHeight="1">
      <c r="A17" s="34" t="s">
        <v>8</v>
      </c>
      <c r="B17" s="6" t="s">
        <v>81</v>
      </c>
      <c r="C17" s="6" t="s">
        <v>82</v>
      </c>
      <c r="D17" s="13">
        <v>40889</v>
      </c>
      <c r="E17" s="7">
        <v>60</v>
      </c>
    </row>
    <row r="18" spans="1:5" s="20" customFormat="1" ht="19.5" customHeight="1">
      <c r="A18" s="34" t="s">
        <v>8</v>
      </c>
      <c r="B18" s="6" t="s">
        <v>79</v>
      </c>
      <c r="C18" s="6" t="s">
        <v>80</v>
      </c>
      <c r="D18" s="13">
        <v>40889</v>
      </c>
      <c r="E18" s="7">
        <v>60</v>
      </c>
    </row>
    <row r="19" spans="1:5" s="20" customFormat="1" ht="19.5" customHeight="1">
      <c r="A19" s="34" t="s">
        <v>8</v>
      </c>
      <c r="B19" s="6" t="s">
        <v>78</v>
      </c>
      <c r="C19" s="6" t="s">
        <v>169</v>
      </c>
      <c r="D19" s="37">
        <v>40889</v>
      </c>
      <c r="E19" s="7">
        <v>60</v>
      </c>
    </row>
    <row r="20" spans="1:5" s="20" customFormat="1" ht="19.5" customHeight="1">
      <c r="A20" s="34" t="s">
        <v>8</v>
      </c>
      <c r="B20" s="6" t="s">
        <v>76</v>
      </c>
      <c r="C20" s="6" t="s">
        <v>77</v>
      </c>
      <c r="D20" s="13">
        <v>40889</v>
      </c>
      <c r="E20" s="7">
        <v>60</v>
      </c>
    </row>
    <row r="21" spans="1:5" s="20" customFormat="1" ht="19.5" customHeight="1">
      <c r="A21" s="34" t="s">
        <v>8</v>
      </c>
      <c r="B21" s="6" t="s">
        <v>75</v>
      </c>
      <c r="C21" s="6" t="s">
        <v>41</v>
      </c>
      <c r="D21" s="13">
        <v>40889</v>
      </c>
      <c r="E21" s="7">
        <v>60</v>
      </c>
    </row>
    <row r="22" spans="1:5" s="20" customFormat="1" ht="19.5" customHeight="1">
      <c r="A22" s="32" t="s">
        <v>9</v>
      </c>
      <c r="B22" s="36" t="s">
        <v>10</v>
      </c>
      <c r="C22" s="6" t="s">
        <v>169</v>
      </c>
      <c r="D22" s="37">
        <v>40889</v>
      </c>
      <c r="E22" s="38">
        <f>8.2*1*7</f>
        <v>57.39999999999999</v>
      </c>
    </row>
    <row r="23" spans="1:5" s="20" customFormat="1" ht="19.5" customHeight="1">
      <c r="A23" s="32" t="s">
        <v>9</v>
      </c>
      <c r="B23" s="36" t="s">
        <v>11</v>
      </c>
      <c r="C23" s="6" t="s">
        <v>12</v>
      </c>
      <c r="D23" s="13">
        <v>40889</v>
      </c>
      <c r="E23" s="38"/>
    </row>
    <row r="24" spans="1:5" s="20" customFormat="1" ht="19.5" customHeight="1">
      <c r="A24" s="32" t="s">
        <v>9</v>
      </c>
      <c r="B24" s="36" t="s">
        <v>172</v>
      </c>
      <c r="C24" s="36" t="s">
        <v>13</v>
      </c>
      <c r="D24" s="37">
        <v>40889</v>
      </c>
      <c r="E24" s="38">
        <f>8.2*1*8</f>
        <v>65.6</v>
      </c>
    </row>
    <row r="25" spans="1:5" s="20" customFormat="1" ht="19.5" customHeight="1">
      <c r="A25" s="33" t="s">
        <v>9</v>
      </c>
      <c r="B25" s="39" t="s">
        <v>14</v>
      </c>
      <c r="C25" s="6" t="s">
        <v>15</v>
      </c>
      <c r="D25" s="37">
        <v>40889</v>
      </c>
      <c r="E25" s="38">
        <f>8.2*1*9</f>
        <v>73.8</v>
      </c>
    </row>
    <row r="26" spans="1:5" s="20" customFormat="1" ht="19.5" customHeight="1">
      <c r="A26" s="40" t="s">
        <v>17</v>
      </c>
      <c r="B26" s="6" t="s">
        <v>18</v>
      </c>
      <c r="C26" s="6" t="s">
        <v>169</v>
      </c>
      <c r="D26" s="13">
        <v>40889</v>
      </c>
      <c r="E26" s="7">
        <f>7*2*9</f>
        <v>126</v>
      </c>
    </row>
    <row r="27" spans="1:5" s="20" customFormat="1" ht="19.5" customHeight="1">
      <c r="A27" s="40" t="s">
        <v>17</v>
      </c>
      <c r="B27" s="6" t="s">
        <v>19</v>
      </c>
      <c r="C27" s="6" t="s">
        <v>169</v>
      </c>
      <c r="D27" s="13">
        <v>40889</v>
      </c>
      <c r="E27" s="7">
        <f>7*6*26</f>
        <v>1092</v>
      </c>
    </row>
    <row r="28" spans="1:5" s="20" customFormat="1" ht="19.5" customHeight="1">
      <c r="A28" s="40" t="s">
        <v>20</v>
      </c>
      <c r="B28" s="6" t="s">
        <v>21</v>
      </c>
      <c r="C28" s="6" t="s">
        <v>169</v>
      </c>
      <c r="D28" s="13">
        <v>40889</v>
      </c>
      <c r="E28" s="7">
        <f>11*1*12.67</f>
        <v>139.37</v>
      </c>
    </row>
    <row r="29" spans="1:5" s="20" customFormat="1" ht="19.5" customHeight="1">
      <c r="A29" s="40" t="s">
        <v>20</v>
      </c>
      <c r="B29" s="6" t="s">
        <v>22</v>
      </c>
      <c r="C29" s="6" t="s">
        <v>12</v>
      </c>
      <c r="D29" s="13">
        <v>40889</v>
      </c>
      <c r="E29" s="7"/>
    </row>
    <row r="30" spans="1:5" s="20" customFormat="1" ht="19.5" customHeight="1">
      <c r="A30" s="40" t="s">
        <v>20</v>
      </c>
      <c r="B30" s="6" t="s">
        <v>23</v>
      </c>
      <c r="C30" s="36" t="s">
        <v>13</v>
      </c>
      <c r="D30" s="13">
        <v>40889</v>
      </c>
      <c r="E30" s="7">
        <f>15*1*11</f>
        <v>165</v>
      </c>
    </row>
    <row r="31" spans="1:5" s="20" customFormat="1" ht="19.5" customHeight="1">
      <c r="A31" s="30" t="s">
        <v>132</v>
      </c>
      <c r="B31" s="35" t="s">
        <v>135</v>
      </c>
      <c r="C31" s="36" t="s">
        <v>136</v>
      </c>
      <c r="D31" s="13">
        <v>40890</v>
      </c>
      <c r="E31" s="7">
        <v>60</v>
      </c>
    </row>
    <row r="32" spans="1:5" s="20" customFormat="1" ht="19.5" customHeight="1">
      <c r="A32" s="30" t="s">
        <v>117</v>
      </c>
      <c r="B32" s="35" t="s">
        <v>124</v>
      </c>
      <c r="C32" s="36" t="s">
        <v>170</v>
      </c>
      <c r="D32" s="13">
        <v>40890</v>
      </c>
      <c r="E32" s="7">
        <v>60</v>
      </c>
    </row>
    <row r="33" spans="1:5" s="20" customFormat="1" ht="19.5" customHeight="1">
      <c r="A33" s="30" t="s">
        <v>117</v>
      </c>
      <c r="B33" s="35" t="s">
        <v>119</v>
      </c>
      <c r="C33" s="36" t="s">
        <v>120</v>
      </c>
      <c r="D33" s="13">
        <v>40890</v>
      </c>
      <c r="E33" s="7">
        <v>60</v>
      </c>
    </row>
    <row r="34" spans="1:5" s="20" customFormat="1" ht="19.5" customHeight="1">
      <c r="A34" s="30" t="s">
        <v>117</v>
      </c>
      <c r="B34" s="35" t="s">
        <v>118</v>
      </c>
      <c r="C34" s="6" t="s">
        <v>80</v>
      </c>
      <c r="D34" s="13">
        <v>40890</v>
      </c>
      <c r="E34" s="7">
        <v>60</v>
      </c>
    </row>
    <row r="35" spans="1:5" s="20" customFormat="1" ht="19.5" customHeight="1">
      <c r="A35" s="30" t="s">
        <v>117</v>
      </c>
      <c r="B35" s="35" t="s">
        <v>110</v>
      </c>
      <c r="C35" s="6" t="s">
        <v>169</v>
      </c>
      <c r="D35" s="13">
        <v>40890</v>
      </c>
      <c r="E35" s="7">
        <v>60</v>
      </c>
    </row>
    <row r="36" spans="1:5" s="20" customFormat="1" ht="19.5" customHeight="1">
      <c r="A36" s="30" t="s">
        <v>109</v>
      </c>
      <c r="B36" s="35" t="s">
        <v>110</v>
      </c>
      <c r="C36" s="6" t="s">
        <v>169</v>
      </c>
      <c r="D36" s="13">
        <v>40890</v>
      </c>
      <c r="E36" s="7"/>
    </row>
    <row r="37" spans="1:5" s="20" customFormat="1" ht="19.5" customHeight="1">
      <c r="A37" s="30" t="s">
        <v>109</v>
      </c>
      <c r="B37" s="35" t="s">
        <v>108</v>
      </c>
      <c r="C37" s="6" t="s">
        <v>43</v>
      </c>
      <c r="D37" s="13">
        <v>40890</v>
      </c>
      <c r="E37" s="7"/>
    </row>
    <row r="38" spans="1:5" s="20" customFormat="1" ht="19.5" customHeight="1">
      <c r="A38" s="34" t="s">
        <v>8</v>
      </c>
      <c r="B38" s="35" t="s">
        <v>84</v>
      </c>
      <c r="C38" s="6" t="s">
        <v>85</v>
      </c>
      <c r="D38" s="13">
        <v>40890</v>
      </c>
      <c r="E38" s="7">
        <v>60</v>
      </c>
    </row>
    <row r="39" spans="1:5" s="20" customFormat="1" ht="19.5" customHeight="1">
      <c r="A39" s="34" t="s">
        <v>98</v>
      </c>
      <c r="B39" s="35" t="s">
        <v>100</v>
      </c>
      <c r="C39" s="6" t="s">
        <v>85</v>
      </c>
      <c r="D39" s="13">
        <v>40890</v>
      </c>
      <c r="E39" s="7">
        <v>60</v>
      </c>
    </row>
    <row r="40" spans="1:5" s="20" customFormat="1" ht="19.5" customHeight="1">
      <c r="A40" s="32" t="s">
        <v>24</v>
      </c>
      <c r="B40" s="35" t="s">
        <v>25</v>
      </c>
      <c r="C40" s="6" t="s">
        <v>169</v>
      </c>
      <c r="D40" s="13">
        <v>40890</v>
      </c>
      <c r="E40" s="7">
        <f>5.5*4*17</f>
        <v>374</v>
      </c>
    </row>
    <row r="41" spans="1:5" s="20" customFormat="1" ht="19.5" customHeight="1">
      <c r="A41" s="32" t="s">
        <v>9</v>
      </c>
      <c r="B41" s="35" t="s">
        <v>173</v>
      </c>
      <c r="C41" s="6" t="s">
        <v>169</v>
      </c>
      <c r="D41" s="13">
        <v>40890</v>
      </c>
      <c r="E41" s="7">
        <f>8.2*1*5</f>
        <v>41</v>
      </c>
    </row>
    <row r="42" spans="1:5" s="20" customFormat="1" ht="19.5" customHeight="1">
      <c r="A42" s="32" t="s">
        <v>9</v>
      </c>
      <c r="B42" s="35" t="s">
        <v>26</v>
      </c>
      <c r="C42" s="6" t="s">
        <v>12</v>
      </c>
      <c r="D42" s="13">
        <v>40890</v>
      </c>
      <c r="E42" s="7"/>
    </row>
    <row r="43" spans="1:5" s="20" customFormat="1" ht="19.5" customHeight="1">
      <c r="A43" s="32" t="s">
        <v>9</v>
      </c>
      <c r="B43" s="35" t="s">
        <v>27</v>
      </c>
      <c r="C43" s="6" t="s">
        <v>169</v>
      </c>
      <c r="D43" s="13">
        <v>40890</v>
      </c>
      <c r="E43" s="7">
        <f>9.2*5*27</f>
        <v>1242</v>
      </c>
    </row>
    <row r="44" spans="1:5" s="20" customFormat="1" ht="19.5" customHeight="1">
      <c r="A44" s="32" t="s">
        <v>9</v>
      </c>
      <c r="B44" s="35" t="s">
        <v>28</v>
      </c>
      <c r="C44" s="6" t="s">
        <v>29</v>
      </c>
      <c r="D44" s="13">
        <v>40890</v>
      </c>
      <c r="E44" s="7">
        <f>9.2*3*22</f>
        <v>607.1999999999999</v>
      </c>
    </row>
    <row r="45" spans="1:5" s="20" customFormat="1" ht="19.5" customHeight="1">
      <c r="A45" s="32" t="s">
        <v>9</v>
      </c>
      <c r="B45" s="35" t="s">
        <v>184</v>
      </c>
      <c r="C45" s="6" t="s">
        <v>30</v>
      </c>
      <c r="D45" s="13">
        <v>40890</v>
      </c>
      <c r="E45" s="7">
        <f>8.2*1*7</f>
        <v>57.39999999999999</v>
      </c>
    </row>
    <row r="46" spans="1:5" s="20" customFormat="1" ht="19.5" customHeight="1">
      <c r="A46" s="32" t="s">
        <v>9</v>
      </c>
      <c r="B46" s="35" t="s">
        <v>31</v>
      </c>
      <c r="C46" s="6" t="s">
        <v>12</v>
      </c>
      <c r="D46" s="13">
        <v>40890</v>
      </c>
      <c r="E46" s="7"/>
    </row>
    <row r="47" spans="1:5" s="20" customFormat="1" ht="19.5" customHeight="1">
      <c r="A47" s="40" t="s">
        <v>17</v>
      </c>
      <c r="B47" s="6" t="s">
        <v>32</v>
      </c>
      <c r="C47" s="6" t="s">
        <v>169</v>
      </c>
      <c r="D47" s="13">
        <v>40890</v>
      </c>
      <c r="E47" s="7">
        <f>7*6*27</f>
        <v>1134</v>
      </c>
    </row>
    <row r="48" spans="1:5" s="20" customFormat="1" ht="19.5" customHeight="1">
      <c r="A48" s="29" t="s">
        <v>17</v>
      </c>
      <c r="B48" s="25" t="s">
        <v>33</v>
      </c>
      <c r="C48" s="6" t="s">
        <v>34</v>
      </c>
      <c r="D48" s="13">
        <v>40890</v>
      </c>
      <c r="E48" s="7">
        <f>7*3*13</f>
        <v>273</v>
      </c>
    </row>
    <row r="49" spans="1:5" s="20" customFormat="1" ht="19.5" customHeight="1">
      <c r="A49" s="29" t="s">
        <v>17</v>
      </c>
      <c r="B49" s="36" t="s">
        <v>35</v>
      </c>
      <c r="C49" s="6" t="s">
        <v>29</v>
      </c>
      <c r="D49" s="37">
        <v>40890</v>
      </c>
      <c r="E49" s="38">
        <f>7*3*14</f>
        <v>294</v>
      </c>
    </row>
    <row r="50" spans="1:5" s="20" customFormat="1" ht="19.5" customHeight="1">
      <c r="A50" s="33" t="s">
        <v>20</v>
      </c>
      <c r="B50" s="6" t="s">
        <v>36</v>
      </c>
      <c r="C50" s="6" t="s">
        <v>169</v>
      </c>
      <c r="D50" s="13">
        <v>40890</v>
      </c>
      <c r="E50" s="7">
        <f>1*10*12.67</f>
        <v>126.7</v>
      </c>
    </row>
    <row r="51" spans="1:5" s="20" customFormat="1" ht="19.5" customHeight="1">
      <c r="A51" s="33" t="s">
        <v>20</v>
      </c>
      <c r="B51" s="35" t="s">
        <v>37</v>
      </c>
      <c r="C51" s="6" t="s">
        <v>169</v>
      </c>
      <c r="D51" s="13">
        <v>40890</v>
      </c>
      <c r="E51" s="7">
        <f>2*10*15</f>
        <v>300</v>
      </c>
    </row>
    <row r="52" spans="1:5" s="20" customFormat="1" ht="19.5" customHeight="1">
      <c r="A52" s="33" t="s">
        <v>20</v>
      </c>
      <c r="B52" s="6" t="s">
        <v>38</v>
      </c>
      <c r="C52" s="6" t="s">
        <v>39</v>
      </c>
      <c r="D52" s="13">
        <v>40890</v>
      </c>
      <c r="E52" s="7">
        <f>5*27*9.78</f>
        <v>1320.3</v>
      </c>
    </row>
    <row r="53" spans="1:5" s="20" customFormat="1" ht="19.5" customHeight="1">
      <c r="A53" s="34" t="s">
        <v>146</v>
      </c>
      <c r="B53" s="6" t="s">
        <v>148</v>
      </c>
      <c r="C53" s="6" t="s">
        <v>145</v>
      </c>
      <c r="D53" s="13">
        <v>40891</v>
      </c>
      <c r="E53" s="7"/>
    </row>
    <row r="54" spans="1:5" s="20" customFormat="1" ht="19.5" customHeight="1">
      <c r="A54" s="34" t="s">
        <v>146</v>
      </c>
      <c r="B54" s="35" t="s">
        <v>179</v>
      </c>
      <c r="C54" s="6" t="s">
        <v>112</v>
      </c>
      <c r="D54" s="13">
        <v>40891</v>
      </c>
      <c r="E54" s="7"/>
    </row>
    <row r="55" spans="1:5" s="20" customFormat="1" ht="19.5" customHeight="1">
      <c r="A55" s="34" t="s">
        <v>165</v>
      </c>
      <c r="B55" s="35" t="s">
        <v>167</v>
      </c>
      <c r="C55" s="6" t="s">
        <v>141</v>
      </c>
      <c r="D55" s="13">
        <v>40891</v>
      </c>
      <c r="E55" s="7"/>
    </row>
    <row r="56" spans="1:5" s="20" customFormat="1" ht="19.5" customHeight="1">
      <c r="A56" s="34" t="s">
        <v>132</v>
      </c>
      <c r="B56" s="35" t="s">
        <v>140</v>
      </c>
      <c r="C56" s="6" t="s">
        <v>141</v>
      </c>
      <c r="D56" s="13">
        <v>40891</v>
      </c>
      <c r="E56" s="7"/>
    </row>
    <row r="57" spans="1:5" s="20" customFormat="1" ht="19.5" customHeight="1">
      <c r="A57" s="33" t="s">
        <v>9</v>
      </c>
      <c r="B57" s="35" t="s">
        <v>40</v>
      </c>
      <c r="C57" s="6" t="s">
        <v>41</v>
      </c>
      <c r="D57" s="13">
        <v>40891</v>
      </c>
      <c r="E57" s="7">
        <f>9.2*5*27</f>
        <v>1242</v>
      </c>
    </row>
    <row r="58" spans="1:5" s="20" customFormat="1" ht="19.5" customHeight="1">
      <c r="A58" s="33" t="s">
        <v>9</v>
      </c>
      <c r="B58" s="35" t="s">
        <v>42</v>
      </c>
      <c r="C58" s="6" t="s">
        <v>43</v>
      </c>
      <c r="D58" s="13">
        <v>40891</v>
      </c>
      <c r="E58" s="7">
        <f>9.2*1*10</f>
        <v>92</v>
      </c>
    </row>
    <row r="59" spans="1:5" s="20" customFormat="1" ht="19.5" customHeight="1">
      <c r="A59" s="29" t="s">
        <v>17</v>
      </c>
      <c r="B59" s="35" t="s">
        <v>180</v>
      </c>
      <c r="C59" s="6" t="s">
        <v>44</v>
      </c>
      <c r="D59" s="13">
        <v>40891</v>
      </c>
      <c r="E59" s="7">
        <f>23*5*7</f>
        <v>805</v>
      </c>
    </row>
    <row r="60" spans="1:5" s="20" customFormat="1" ht="19.5" customHeight="1">
      <c r="A60" s="33" t="s">
        <v>20</v>
      </c>
      <c r="B60" s="6" t="s">
        <v>45</v>
      </c>
      <c r="C60" s="6" t="s">
        <v>46</v>
      </c>
      <c r="D60" s="13">
        <v>40891</v>
      </c>
      <c r="E60" s="7">
        <f>1*11*12.67</f>
        <v>139.37</v>
      </c>
    </row>
    <row r="61" spans="1:5" s="20" customFormat="1" ht="19.5" customHeight="1">
      <c r="A61" s="29" t="s">
        <v>20</v>
      </c>
      <c r="B61" s="6" t="s">
        <v>47</v>
      </c>
      <c r="C61" s="6" t="s">
        <v>12</v>
      </c>
      <c r="D61" s="13">
        <v>40891</v>
      </c>
      <c r="E61" s="7"/>
    </row>
    <row r="62" spans="1:5" s="20" customFormat="1" ht="19.5" customHeight="1">
      <c r="A62" s="29" t="s">
        <v>20</v>
      </c>
      <c r="B62" s="6" t="s">
        <v>48</v>
      </c>
      <c r="C62" s="6" t="s">
        <v>12</v>
      </c>
      <c r="D62" s="13">
        <v>40891</v>
      </c>
      <c r="E62" s="7"/>
    </row>
    <row r="63" spans="1:5" s="20" customFormat="1" ht="19.5" customHeight="1">
      <c r="A63" s="30" t="s">
        <v>165</v>
      </c>
      <c r="B63" s="6" t="s">
        <v>166</v>
      </c>
      <c r="C63" s="6" t="s">
        <v>12</v>
      </c>
      <c r="D63" s="13">
        <v>40892</v>
      </c>
      <c r="E63" s="7"/>
    </row>
    <row r="64" spans="1:5" s="20" customFormat="1" ht="19.5" customHeight="1">
      <c r="A64" s="30" t="s">
        <v>165</v>
      </c>
      <c r="B64" s="6" t="s">
        <v>164</v>
      </c>
      <c r="C64" s="6" t="s">
        <v>12</v>
      </c>
      <c r="D64" s="13">
        <v>40892</v>
      </c>
      <c r="E64" s="7"/>
    </row>
    <row r="65" spans="1:5" s="20" customFormat="1" ht="19.5" customHeight="1">
      <c r="A65" s="30" t="s">
        <v>144</v>
      </c>
      <c r="B65" s="6" t="s">
        <v>143</v>
      </c>
      <c r="C65" s="6" t="s">
        <v>145</v>
      </c>
      <c r="D65" s="13">
        <v>40892</v>
      </c>
      <c r="E65" s="7"/>
    </row>
    <row r="66" spans="1:5" s="20" customFormat="1" ht="19.5" customHeight="1">
      <c r="A66" s="30" t="s">
        <v>132</v>
      </c>
      <c r="B66" s="35" t="s">
        <v>142</v>
      </c>
      <c r="C66" s="6" t="s">
        <v>139</v>
      </c>
      <c r="D66" s="13">
        <v>40892</v>
      </c>
      <c r="E66" s="7">
        <v>60</v>
      </c>
    </row>
    <row r="67" spans="1:5" s="20" customFormat="1" ht="19.5" customHeight="1">
      <c r="A67" s="30" t="s">
        <v>109</v>
      </c>
      <c r="B67" s="35" t="s">
        <v>111</v>
      </c>
      <c r="C67" s="6" t="s">
        <v>112</v>
      </c>
      <c r="D67" s="13">
        <v>40892</v>
      </c>
      <c r="E67" s="7"/>
    </row>
    <row r="68" spans="1:5" s="20" customFormat="1" ht="19.5" customHeight="1">
      <c r="A68" s="30" t="s">
        <v>132</v>
      </c>
      <c r="B68" s="35" t="s">
        <v>134</v>
      </c>
      <c r="C68" s="6" t="s">
        <v>60</v>
      </c>
      <c r="D68" s="13">
        <v>40892</v>
      </c>
      <c r="E68" s="7">
        <v>60</v>
      </c>
    </row>
    <row r="69" spans="1:5" s="20" customFormat="1" ht="19.5" customHeight="1">
      <c r="A69" s="30" t="s">
        <v>132</v>
      </c>
      <c r="B69" s="35" t="s">
        <v>133</v>
      </c>
      <c r="C69" s="6" t="s">
        <v>69</v>
      </c>
      <c r="D69" s="13">
        <v>40892</v>
      </c>
      <c r="E69" s="7"/>
    </row>
    <row r="70" spans="1:5" s="20" customFormat="1" ht="19.5" customHeight="1">
      <c r="A70" s="34" t="s">
        <v>8</v>
      </c>
      <c r="B70" s="6" t="s">
        <v>86</v>
      </c>
      <c r="C70" s="6" t="s">
        <v>87</v>
      </c>
      <c r="D70" s="13">
        <v>40892</v>
      </c>
      <c r="E70" s="7">
        <v>60</v>
      </c>
    </row>
    <row r="71" spans="1:256" s="20" customFormat="1" ht="19.5" customHeight="1">
      <c r="A71" s="34" t="s">
        <v>104</v>
      </c>
      <c r="B71" s="35" t="s">
        <v>105</v>
      </c>
      <c r="C71" s="6" t="s">
        <v>169</v>
      </c>
      <c r="D71" s="13">
        <v>40892</v>
      </c>
      <c r="E71" s="7">
        <v>60</v>
      </c>
      <c r="F71" s="6" t="s">
        <v>8</v>
      </c>
      <c r="G71" s="6" t="s">
        <v>8</v>
      </c>
      <c r="H71" s="6" t="s">
        <v>8</v>
      </c>
      <c r="I71" s="6" t="s">
        <v>8</v>
      </c>
      <c r="J71" s="6" t="s">
        <v>8</v>
      </c>
      <c r="K71" s="6" t="s">
        <v>8</v>
      </c>
      <c r="L71" s="6" t="s">
        <v>8</v>
      </c>
      <c r="M71" s="6" t="s">
        <v>8</v>
      </c>
      <c r="N71" s="6" t="s">
        <v>8</v>
      </c>
      <c r="O71" s="6" t="s">
        <v>8</v>
      </c>
      <c r="P71" s="6" t="s">
        <v>8</v>
      </c>
      <c r="Q71" s="6" t="s">
        <v>8</v>
      </c>
      <c r="R71" s="6" t="s">
        <v>8</v>
      </c>
      <c r="S71" s="6" t="s">
        <v>8</v>
      </c>
      <c r="T71" s="6" t="s">
        <v>8</v>
      </c>
      <c r="U71" s="6" t="s">
        <v>8</v>
      </c>
      <c r="V71" s="6" t="s">
        <v>8</v>
      </c>
      <c r="W71" s="6" t="s">
        <v>8</v>
      </c>
      <c r="X71" s="6" t="s">
        <v>8</v>
      </c>
      <c r="Y71" s="6" t="s">
        <v>8</v>
      </c>
      <c r="Z71" s="6" t="s">
        <v>8</v>
      </c>
      <c r="AA71" s="6" t="s">
        <v>8</v>
      </c>
      <c r="AB71" s="6" t="s">
        <v>8</v>
      </c>
      <c r="AC71" s="6" t="s">
        <v>8</v>
      </c>
      <c r="AD71" s="6" t="s">
        <v>8</v>
      </c>
      <c r="AE71" s="6" t="s">
        <v>8</v>
      </c>
      <c r="AF71" s="6" t="s">
        <v>8</v>
      </c>
      <c r="AG71" s="6" t="s">
        <v>8</v>
      </c>
      <c r="AH71" s="6" t="s">
        <v>8</v>
      </c>
      <c r="AI71" s="6" t="s">
        <v>8</v>
      </c>
      <c r="AJ71" s="6" t="s">
        <v>8</v>
      </c>
      <c r="AK71" s="6" t="s">
        <v>8</v>
      </c>
      <c r="AL71" s="6" t="s">
        <v>8</v>
      </c>
      <c r="AM71" s="6" t="s">
        <v>8</v>
      </c>
      <c r="AN71" s="6" t="s">
        <v>8</v>
      </c>
      <c r="AO71" s="6" t="s">
        <v>8</v>
      </c>
      <c r="AP71" s="6" t="s">
        <v>8</v>
      </c>
      <c r="AQ71" s="6" t="s">
        <v>8</v>
      </c>
      <c r="AR71" s="6" t="s">
        <v>8</v>
      </c>
      <c r="AS71" s="6" t="s">
        <v>8</v>
      </c>
      <c r="AT71" s="6" t="s">
        <v>8</v>
      </c>
      <c r="AU71" s="6" t="s">
        <v>8</v>
      </c>
      <c r="AV71" s="6" t="s">
        <v>8</v>
      </c>
      <c r="AW71" s="6" t="s">
        <v>8</v>
      </c>
      <c r="AX71" s="6" t="s">
        <v>8</v>
      </c>
      <c r="AY71" s="6" t="s">
        <v>8</v>
      </c>
      <c r="AZ71" s="6" t="s">
        <v>8</v>
      </c>
      <c r="BA71" s="6" t="s">
        <v>8</v>
      </c>
      <c r="BB71" s="6" t="s">
        <v>8</v>
      </c>
      <c r="BC71" s="6" t="s">
        <v>8</v>
      </c>
      <c r="BD71" s="6" t="s">
        <v>8</v>
      </c>
      <c r="BE71" s="6" t="s">
        <v>8</v>
      </c>
      <c r="BF71" s="6" t="s">
        <v>8</v>
      </c>
      <c r="BG71" s="6" t="s">
        <v>8</v>
      </c>
      <c r="BH71" s="6" t="s">
        <v>8</v>
      </c>
      <c r="BI71" s="6" t="s">
        <v>8</v>
      </c>
      <c r="BJ71" s="6" t="s">
        <v>8</v>
      </c>
      <c r="BK71" s="6" t="s">
        <v>8</v>
      </c>
      <c r="BL71" s="6" t="s">
        <v>8</v>
      </c>
      <c r="BM71" s="6" t="s">
        <v>8</v>
      </c>
      <c r="BN71" s="6" t="s">
        <v>8</v>
      </c>
      <c r="BO71" s="6" t="s">
        <v>8</v>
      </c>
      <c r="BP71" s="6" t="s">
        <v>8</v>
      </c>
      <c r="BQ71" s="6" t="s">
        <v>8</v>
      </c>
      <c r="BR71" s="6" t="s">
        <v>8</v>
      </c>
      <c r="BS71" s="6" t="s">
        <v>8</v>
      </c>
      <c r="BT71" s="6" t="s">
        <v>8</v>
      </c>
      <c r="BU71" s="6" t="s">
        <v>8</v>
      </c>
      <c r="BV71" s="6" t="s">
        <v>8</v>
      </c>
      <c r="BW71" s="6" t="s">
        <v>8</v>
      </c>
      <c r="BX71" s="6" t="s">
        <v>8</v>
      </c>
      <c r="BY71" s="6" t="s">
        <v>8</v>
      </c>
      <c r="BZ71" s="6" t="s">
        <v>8</v>
      </c>
      <c r="CA71" s="6" t="s">
        <v>8</v>
      </c>
      <c r="CB71" s="6" t="s">
        <v>8</v>
      </c>
      <c r="CC71" s="6" t="s">
        <v>8</v>
      </c>
      <c r="CD71" s="6" t="s">
        <v>8</v>
      </c>
      <c r="CE71" s="6" t="s">
        <v>8</v>
      </c>
      <c r="CF71" s="6" t="s">
        <v>8</v>
      </c>
      <c r="CG71" s="6" t="s">
        <v>8</v>
      </c>
      <c r="CH71" s="6" t="s">
        <v>8</v>
      </c>
      <c r="CI71" s="6" t="s">
        <v>8</v>
      </c>
      <c r="CJ71" s="6" t="s">
        <v>8</v>
      </c>
      <c r="CK71" s="6" t="s">
        <v>8</v>
      </c>
      <c r="CL71" s="6" t="s">
        <v>8</v>
      </c>
      <c r="CM71" s="6" t="s">
        <v>8</v>
      </c>
      <c r="CN71" s="6" t="s">
        <v>8</v>
      </c>
      <c r="CO71" s="6" t="s">
        <v>8</v>
      </c>
      <c r="CP71" s="6" t="s">
        <v>8</v>
      </c>
      <c r="CQ71" s="6" t="s">
        <v>8</v>
      </c>
      <c r="CR71" s="6" t="s">
        <v>8</v>
      </c>
      <c r="CS71" s="6" t="s">
        <v>8</v>
      </c>
      <c r="CT71" s="6" t="s">
        <v>8</v>
      </c>
      <c r="CU71" s="6" t="s">
        <v>8</v>
      </c>
      <c r="CV71" s="6" t="s">
        <v>8</v>
      </c>
      <c r="CW71" s="6" t="s">
        <v>8</v>
      </c>
      <c r="CX71" s="6" t="s">
        <v>8</v>
      </c>
      <c r="CY71" s="6" t="s">
        <v>8</v>
      </c>
      <c r="CZ71" s="6" t="s">
        <v>8</v>
      </c>
      <c r="DA71" s="6" t="s">
        <v>8</v>
      </c>
      <c r="DB71" s="6" t="s">
        <v>8</v>
      </c>
      <c r="DC71" s="6" t="s">
        <v>8</v>
      </c>
      <c r="DD71" s="6" t="s">
        <v>8</v>
      </c>
      <c r="DE71" s="6" t="s">
        <v>8</v>
      </c>
      <c r="DF71" s="6" t="s">
        <v>8</v>
      </c>
      <c r="DG71" s="6" t="s">
        <v>8</v>
      </c>
      <c r="DH71" s="6" t="s">
        <v>8</v>
      </c>
      <c r="DI71" s="6" t="s">
        <v>8</v>
      </c>
      <c r="DJ71" s="6" t="s">
        <v>8</v>
      </c>
      <c r="DK71" s="6" t="s">
        <v>8</v>
      </c>
      <c r="DL71" s="6" t="s">
        <v>8</v>
      </c>
      <c r="DM71" s="6" t="s">
        <v>8</v>
      </c>
      <c r="DN71" s="6" t="s">
        <v>8</v>
      </c>
      <c r="DO71" s="6" t="s">
        <v>8</v>
      </c>
      <c r="DP71" s="6" t="s">
        <v>8</v>
      </c>
      <c r="DQ71" s="6" t="s">
        <v>8</v>
      </c>
      <c r="DR71" s="6" t="s">
        <v>8</v>
      </c>
      <c r="DS71" s="6" t="s">
        <v>8</v>
      </c>
      <c r="DT71" s="6" t="s">
        <v>8</v>
      </c>
      <c r="DU71" s="6" t="s">
        <v>8</v>
      </c>
      <c r="DV71" s="6" t="s">
        <v>8</v>
      </c>
      <c r="DW71" s="6" t="s">
        <v>8</v>
      </c>
      <c r="DX71" s="6" t="s">
        <v>8</v>
      </c>
      <c r="DY71" s="6" t="s">
        <v>8</v>
      </c>
      <c r="DZ71" s="6" t="s">
        <v>8</v>
      </c>
      <c r="EA71" s="6" t="s">
        <v>8</v>
      </c>
      <c r="EB71" s="6" t="s">
        <v>8</v>
      </c>
      <c r="EC71" s="6" t="s">
        <v>8</v>
      </c>
      <c r="ED71" s="6" t="s">
        <v>8</v>
      </c>
      <c r="EE71" s="6" t="s">
        <v>8</v>
      </c>
      <c r="EF71" s="6" t="s">
        <v>8</v>
      </c>
      <c r="EG71" s="6" t="s">
        <v>8</v>
      </c>
      <c r="EH71" s="6" t="s">
        <v>8</v>
      </c>
      <c r="EI71" s="6" t="s">
        <v>8</v>
      </c>
      <c r="EJ71" s="6" t="s">
        <v>8</v>
      </c>
      <c r="EK71" s="6" t="s">
        <v>8</v>
      </c>
      <c r="EL71" s="6" t="s">
        <v>8</v>
      </c>
      <c r="EM71" s="6" t="s">
        <v>8</v>
      </c>
      <c r="EN71" s="6" t="s">
        <v>8</v>
      </c>
      <c r="EO71" s="6" t="s">
        <v>8</v>
      </c>
      <c r="EP71" s="6" t="s">
        <v>8</v>
      </c>
      <c r="EQ71" s="6" t="s">
        <v>8</v>
      </c>
      <c r="ER71" s="6" t="s">
        <v>8</v>
      </c>
      <c r="ES71" s="6" t="s">
        <v>8</v>
      </c>
      <c r="ET71" s="6" t="s">
        <v>8</v>
      </c>
      <c r="EU71" s="6" t="s">
        <v>8</v>
      </c>
      <c r="EV71" s="6" t="s">
        <v>8</v>
      </c>
      <c r="EW71" s="6" t="s">
        <v>8</v>
      </c>
      <c r="EX71" s="6" t="s">
        <v>8</v>
      </c>
      <c r="EY71" s="6" t="s">
        <v>8</v>
      </c>
      <c r="EZ71" s="6" t="s">
        <v>8</v>
      </c>
      <c r="FA71" s="6" t="s">
        <v>8</v>
      </c>
      <c r="FB71" s="6" t="s">
        <v>8</v>
      </c>
      <c r="FC71" s="6" t="s">
        <v>8</v>
      </c>
      <c r="FD71" s="6" t="s">
        <v>8</v>
      </c>
      <c r="FE71" s="6" t="s">
        <v>8</v>
      </c>
      <c r="FF71" s="6" t="s">
        <v>8</v>
      </c>
      <c r="FG71" s="6" t="s">
        <v>8</v>
      </c>
      <c r="FH71" s="6" t="s">
        <v>8</v>
      </c>
      <c r="FI71" s="6" t="s">
        <v>8</v>
      </c>
      <c r="FJ71" s="6" t="s">
        <v>8</v>
      </c>
      <c r="FK71" s="6" t="s">
        <v>8</v>
      </c>
      <c r="FL71" s="6" t="s">
        <v>8</v>
      </c>
      <c r="FM71" s="6" t="s">
        <v>8</v>
      </c>
      <c r="FN71" s="6" t="s">
        <v>8</v>
      </c>
      <c r="FO71" s="6" t="s">
        <v>8</v>
      </c>
      <c r="FP71" s="6" t="s">
        <v>8</v>
      </c>
      <c r="FQ71" s="6" t="s">
        <v>8</v>
      </c>
      <c r="FR71" s="6" t="s">
        <v>8</v>
      </c>
      <c r="FS71" s="6" t="s">
        <v>8</v>
      </c>
      <c r="FT71" s="6" t="s">
        <v>8</v>
      </c>
      <c r="FU71" s="6" t="s">
        <v>8</v>
      </c>
      <c r="FV71" s="6" t="s">
        <v>8</v>
      </c>
      <c r="FW71" s="6" t="s">
        <v>8</v>
      </c>
      <c r="FX71" s="6" t="s">
        <v>8</v>
      </c>
      <c r="FY71" s="6" t="s">
        <v>8</v>
      </c>
      <c r="FZ71" s="6" t="s">
        <v>8</v>
      </c>
      <c r="GA71" s="6" t="s">
        <v>8</v>
      </c>
      <c r="GB71" s="6" t="s">
        <v>8</v>
      </c>
      <c r="GC71" s="6" t="s">
        <v>8</v>
      </c>
      <c r="GD71" s="6" t="s">
        <v>8</v>
      </c>
      <c r="GE71" s="6" t="s">
        <v>8</v>
      </c>
      <c r="GF71" s="6" t="s">
        <v>8</v>
      </c>
      <c r="GG71" s="6" t="s">
        <v>8</v>
      </c>
      <c r="GH71" s="6" t="s">
        <v>8</v>
      </c>
      <c r="GI71" s="6" t="s">
        <v>8</v>
      </c>
      <c r="GJ71" s="6" t="s">
        <v>8</v>
      </c>
      <c r="GK71" s="6" t="s">
        <v>8</v>
      </c>
      <c r="GL71" s="6" t="s">
        <v>8</v>
      </c>
      <c r="GM71" s="6" t="s">
        <v>8</v>
      </c>
      <c r="GN71" s="6" t="s">
        <v>8</v>
      </c>
      <c r="GO71" s="6" t="s">
        <v>8</v>
      </c>
      <c r="GP71" s="6" t="s">
        <v>8</v>
      </c>
      <c r="GQ71" s="6" t="s">
        <v>8</v>
      </c>
      <c r="GR71" s="6" t="s">
        <v>8</v>
      </c>
      <c r="GS71" s="6" t="s">
        <v>8</v>
      </c>
      <c r="GT71" s="6" t="s">
        <v>8</v>
      </c>
      <c r="GU71" s="6" t="s">
        <v>8</v>
      </c>
      <c r="GV71" s="6" t="s">
        <v>8</v>
      </c>
      <c r="GW71" s="6" t="s">
        <v>8</v>
      </c>
      <c r="GX71" s="6" t="s">
        <v>8</v>
      </c>
      <c r="GY71" s="6" t="s">
        <v>8</v>
      </c>
      <c r="GZ71" s="6" t="s">
        <v>8</v>
      </c>
      <c r="HA71" s="6" t="s">
        <v>8</v>
      </c>
      <c r="HB71" s="6" t="s">
        <v>8</v>
      </c>
      <c r="HC71" s="6" t="s">
        <v>8</v>
      </c>
      <c r="HD71" s="6" t="s">
        <v>8</v>
      </c>
      <c r="HE71" s="6" t="s">
        <v>8</v>
      </c>
      <c r="HF71" s="6" t="s">
        <v>8</v>
      </c>
      <c r="HG71" s="6" t="s">
        <v>8</v>
      </c>
      <c r="HH71" s="6" t="s">
        <v>8</v>
      </c>
      <c r="HI71" s="6" t="s">
        <v>8</v>
      </c>
      <c r="HJ71" s="6" t="s">
        <v>8</v>
      </c>
      <c r="HK71" s="6" t="s">
        <v>8</v>
      </c>
      <c r="HL71" s="6" t="s">
        <v>8</v>
      </c>
      <c r="HM71" s="6" t="s">
        <v>8</v>
      </c>
      <c r="HN71" s="6" t="s">
        <v>8</v>
      </c>
      <c r="HO71" s="6" t="s">
        <v>8</v>
      </c>
      <c r="HP71" s="6" t="s">
        <v>8</v>
      </c>
      <c r="HQ71" s="6" t="s">
        <v>8</v>
      </c>
      <c r="HR71" s="6" t="s">
        <v>8</v>
      </c>
      <c r="HS71" s="6" t="s">
        <v>8</v>
      </c>
      <c r="HT71" s="6" t="s">
        <v>8</v>
      </c>
      <c r="HU71" s="6" t="s">
        <v>8</v>
      </c>
      <c r="HV71" s="6" t="s">
        <v>8</v>
      </c>
      <c r="HW71" s="6" t="s">
        <v>8</v>
      </c>
      <c r="HX71" s="6" t="s">
        <v>8</v>
      </c>
      <c r="HY71" s="6" t="s">
        <v>8</v>
      </c>
      <c r="HZ71" s="6" t="s">
        <v>8</v>
      </c>
      <c r="IA71" s="6" t="s">
        <v>8</v>
      </c>
      <c r="IB71" s="6" t="s">
        <v>8</v>
      </c>
      <c r="IC71" s="6" t="s">
        <v>8</v>
      </c>
      <c r="ID71" s="6" t="s">
        <v>8</v>
      </c>
      <c r="IE71" s="6" t="s">
        <v>8</v>
      </c>
      <c r="IF71" s="6" t="s">
        <v>8</v>
      </c>
      <c r="IG71" s="6" t="s">
        <v>8</v>
      </c>
      <c r="IH71" s="6" t="s">
        <v>8</v>
      </c>
      <c r="II71" s="6" t="s">
        <v>8</v>
      </c>
      <c r="IJ71" s="6" t="s">
        <v>8</v>
      </c>
      <c r="IK71" s="6" t="s">
        <v>8</v>
      </c>
      <c r="IL71" s="6" t="s">
        <v>8</v>
      </c>
      <c r="IM71" s="6" t="s">
        <v>8</v>
      </c>
      <c r="IN71" s="6" t="s">
        <v>8</v>
      </c>
      <c r="IO71" s="6" t="s">
        <v>8</v>
      </c>
      <c r="IP71" s="6" t="s">
        <v>8</v>
      </c>
      <c r="IQ71" s="6" t="s">
        <v>8</v>
      </c>
      <c r="IR71" s="6" t="s">
        <v>8</v>
      </c>
      <c r="IS71" s="6" t="s">
        <v>8</v>
      </c>
      <c r="IT71" s="6" t="s">
        <v>8</v>
      </c>
      <c r="IU71" s="6" t="s">
        <v>8</v>
      </c>
      <c r="IV71" s="6" t="s">
        <v>8</v>
      </c>
    </row>
    <row r="72" spans="1:256" s="20" customFormat="1" ht="19.5" customHeight="1">
      <c r="A72" s="29" t="s">
        <v>17</v>
      </c>
      <c r="B72" s="6" t="s">
        <v>49</v>
      </c>
      <c r="C72" s="6" t="s">
        <v>50</v>
      </c>
      <c r="D72" s="13">
        <v>40892</v>
      </c>
      <c r="E72" s="7">
        <f>7*3*14</f>
        <v>294</v>
      </c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  <c r="BW72" s="6"/>
      <c r="BX72" s="6"/>
      <c r="BY72" s="6"/>
      <c r="BZ72" s="6"/>
      <c r="CA72" s="6"/>
      <c r="CB72" s="6"/>
      <c r="CC72" s="6"/>
      <c r="CD72" s="6"/>
      <c r="CE72" s="6"/>
      <c r="CF72" s="6"/>
      <c r="CG72" s="6"/>
      <c r="CH72" s="6"/>
      <c r="CI72" s="6"/>
      <c r="CJ72" s="6"/>
      <c r="CK72" s="6"/>
      <c r="CL72" s="6"/>
      <c r="CM72" s="6"/>
      <c r="CN72" s="6"/>
      <c r="CO72" s="6"/>
      <c r="CP72" s="6"/>
      <c r="CQ72" s="6"/>
      <c r="CR72" s="6"/>
      <c r="CS72" s="6"/>
      <c r="CT72" s="6"/>
      <c r="CU72" s="6"/>
      <c r="CV72" s="6"/>
      <c r="CW72" s="6"/>
      <c r="CX72" s="6"/>
      <c r="CY72" s="6"/>
      <c r="CZ72" s="6"/>
      <c r="DA72" s="6"/>
      <c r="DB72" s="6"/>
      <c r="DC72" s="6"/>
      <c r="DD72" s="6"/>
      <c r="DE72" s="6"/>
      <c r="DF72" s="6"/>
      <c r="DG72" s="6"/>
      <c r="DH72" s="6"/>
      <c r="DI72" s="6"/>
      <c r="DJ72" s="6"/>
      <c r="DK72" s="6"/>
      <c r="DL72" s="6"/>
      <c r="DM72" s="6"/>
      <c r="DN72" s="6"/>
      <c r="DO72" s="6"/>
      <c r="DP72" s="6"/>
      <c r="DQ72" s="6"/>
      <c r="DR72" s="6"/>
      <c r="DS72" s="6"/>
      <c r="DT72" s="6"/>
      <c r="DU72" s="6"/>
      <c r="DV72" s="6"/>
      <c r="DW72" s="6"/>
      <c r="DX72" s="6"/>
      <c r="DY72" s="6"/>
      <c r="DZ72" s="6"/>
      <c r="EA72" s="6"/>
      <c r="EB72" s="6"/>
      <c r="EC72" s="6"/>
      <c r="ED72" s="6"/>
      <c r="EE72" s="6"/>
      <c r="EF72" s="6"/>
      <c r="EG72" s="6"/>
      <c r="EH72" s="6"/>
      <c r="EI72" s="6"/>
      <c r="EJ72" s="6"/>
      <c r="EK72" s="6"/>
      <c r="EL72" s="6"/>
      <c r="EM72" s="6"/>
      <c r="EN72" s="6"/>
      <c r="EO72" s="6"/>
      <c r="EP72" s="6"/>
      <c r="EQ72" s="6"/>
      <c r="ER72" s="6"/>
      <c r="ES72" s="6"/>
      <c r="ET72" s="6"/>
      <c r="EU72" s="6"/>
      <c r="EV72" s="6"/>
      <c r="EW72" s="6"/>
      <c r="EX72" s="6"/>
      <c r="EY72" s="6"/>
      <c r="EZ72" s="6"/>
      <c r="FA72" s="6"/>
      <c r="FB72" s="6"/>
      <c r="FC72" s="6"/>
      <c r="FD72" s="6"/>
      <c r="FE72" s="6"/>
      <c r="FF72" s="6"/>
      <c r="FG72" s="6"/>
      <c r="FH72" s="6"/>
      <c r="FI72" s="6"/>
      <c r="FJ72" s="6"/>
      <c r="FK72" s="6"/>
      <c r="FL72" s="6"/>
      <c r="FM72" s="6"/>
      <c r="FN72" s="6"/>
      <c r="FO72" s="6"/>
      <c r="FP72" s="6"/>
      <c r="FQ72" s="6"/>
      <c r="FR72" s="6"/>
      <c r="FS72" s="6"/>
      <c r="FT72" s="6"/>
      <c r="FU72" s="6"/>
      <c r="FV72" s="6"/>
      <c r="FW72" s="6"/>
      <c r="FX72" s="6"/>
      <c r="FY72" s="6"/>
      <c r="FZ72" s="6"/>
      <c r="GA72" s="6"/>
      <c r="GB72" s="6"/>
      <c r="GC72" s="6"/>
      <c r="GD72" s="6"/>
      <c r="GE72" s="6"/>
      <c r="GF72" s="6"/>
      <c r="GG72" s="6"/>
      <c r="GH72" s="6"/>
      <c r="GI72" s="6"/>
      <c r="GJ72" s="6"/>
      <c r="GK72" s="6"/>
      <c r="GL72" s="6"/>
      <c r="GM72" s="6"/>
      <c r="GN72" s="6"/>
      <c r="GO72" s="6"/>
      <c r="GP72" s="6"/>
      <c r="GQ72" s="6"/>
      <c r="GR72" s="6"/>
      <c r="GS72" s="6"/>
      <c r="GT72" s="6"/>
      <c r="GU72" s="6"/>
      <c r="GV72" s="6"/>
      <c r="GW72" s="6"/>
      <c r="GX72" s="6"/>
      <c r="GY72" s="6"/>
      <c r="GZ72" s="6"/>
      <c r="HA72" s="6"/>
      <c r="HB72" s="6"/>
      <c r="HC72" s="6"/>
      <c r="HD72" s="6"/>
      <c r="HE72" s="6"/>
      <c r="HF72" s="6"/>
      <c r="HG72" s="6"/>
      <c r="HH72" s="6"/>
      <c r="HI72" s="6"/>
      <c r="HJ72" s="6"/>
      <c r="HK72" s="6"/>
      <c r="HL72" s="6"/>
      <c r="HM72" s="6"/>
      <c r="HN72" s="6"/>
      <c r="HO72" s="6"/>
      <c r="HP72" s="6"/>
      <c r="HQ72" s="6"/>
      <c r="HR72" s="6"/>
      <c r="HS72" s="6"/>
      <c r="HT72" s="6"/>
      <c r="HU72" s="6"/>
      <c r="HV72" s="6"/>
      <c r="HW72" s="6"/>
      <c r="HX72" s="6"/>
      <c r="HY72" s="6"/>
      <c r="HZ72" s="6"/>
      <c r="IA72" s="6"/>
      <c r="IB72" s="6"/>
      <c r="IC72" s="6"/>
      <c r="ID72" s="6"/>
      <c r="IE72" s="6"/>
      <c r="IF72" s="6"/>
      <c r="IG72" s="6"/>
      <c r="IH72" s="6"/>
      <c r="II72" s="6"/>
      <c r="IJ72" s="6"/>
      <c r="IK72" s="6"/>
      <c r="IL72" s="6"/>
      <c r="IM72" s="6"/>
      <c r="IN72" s="6"/>
      <c r="IO72" s="6"/>
      <c r="IP72" s="6"/>
      <c r="IQ72" s="6"/>
      <c r="IR72" s="6"/>
      <c r="IS72" s="6"/>
      <c r="IT72" s="6"/>
      <c r="IU72" s="6"/>
      <c r="IV72" s="6"/>
    </row>
    <row r="73" spans="1:256" s="20" customFormat="1" ht="19.5" customHeight="1">
      <c r="A73" s="29" t="s">
        <v>17</v>
      </c>
      <c r="B73" s="6" t="s">
        <v>51</v>
      </c>
      <c r="C73" s="6" t="s">
        <v>69</v>
      </c>
      <c r="D73" s="13">
        <v>40892</v>
      </c>
      <c r="E73" s="7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  <c r="BW73" s="6"/>
      <c r="BX73" s="6"/>
      <c r="BY73" s="6"/>
      <c r="BZ73" s="6"/>
      <c r="CA73" s="6"/>
      <c r="CB73" s="6"/>
      <c r="CC73" s="6"/>
      <c r="CD73" s="6"/>
      <c r="CE73" s="6"/>
      <c r="CF73" s="6"/>
      <c r="CG73" s="6"/>
      <c r="CH73" s="6"/>
      <c r="CI73" s="6"/>
      <c r="CJ73" s="6"/>
      <c r="CK73" s="6"/>
      <c r="CL73" s="6"/>
      <c r="CM73" s="6"/>
      <c r="CN73" s="6"/>
      <c r="CO73" s="6"/>
      <c r="CP73" s="6"/>
      <c r="CQ73" s="6"/>
      <c r="CR73" s="6"/>
      <c r="CS73" s="6"/>
      <c r="CT73" s="6"/>
      <c r="CU73" s="6"/>
      <c r="CV73" s="6"/>
      <c r="CW73" s="6"/>
      <c r="CX73" s="6"/>
      <c r="CY73" s="6"/>
      <c r="CZ73" s="6"/>
      <c r="DA73" s="6"/>
      <c r="DB73" s="6"/>
      <c r="DC73" s="6"/>
      <c r="DD73" s="6"/>
      <c r="DE73" s="6"/>
      <c r="DF73" s="6"/>
      <c r="DG73" s="6"/>
      <c r="DH73" s="6"/>
      <c r="DI73" s="6"/>
      <c r="DJ73" s="6"/>
      <c r="DK73" s="6"/>
      <c r="DL73" s="6"/>
      <c r="DM73" s="6"/>
      <c r="DN73" s="6"/>
      <c r="DO73" s="6"/>
      <c r="DP73" s="6"/>
      <c r="DQ73" s="6"/>
      <c r="DR73" s="6"/>
      <c r="DS73" s="6"/>
      <c r="DT73" s="6"/>
      <c r="DU73" s="6"/>
      <c r="DV73" s="6"/>
      <c r="DW73" s="6"/>
      <c r="DX73" s="6"/>
      <c r="DY73" s="6"/>
      <c r="DZ73" s="6"/>
      <c r="EA73" s="6"/>
      <c r="EB73" s="6"/>
      <c r="EC73" s="6"/>
      <c r="ED73" s="6"/>
      <c r="EE73" s="6"/>
      <c r="EF73" s="6"/>
      <c r="EG73" s="6"/>
      <c r="EH73" s="6"/>
      <c r="EI73" s="6"/>
      <c r="EJ73" s="6"/>
      <c r="EK73" s="6"/>
      <c r="EL73" s="6"/>
      <c r="EM73" s="6"/>
      <c r="EN73" s="6"/>
      <c r="EO73" s="6"/>
      <c r="EP73" s="6"/>
      <c r="EQ73" s="6"/>
      <c r="ER73" s="6"/>
      <c r="ES73" s="6"/>
      <c r="ET73" s="6"/>
      <c r="EU73" s="6"/>
      <c r="EV73" s="6"/>
      <c r="EW73" s="6"/>
      <c r="EX73" s="6"/>
      <c r="EY73" s="6"/>
      <c r="EZ73" s="6"/>
      <c r="FA73" s="6"/>
      <c r="FB73" s="6"/>
      <c r="FC73" s="6"/>
      <c r="FD73" s="6"/>
      <c r="FE73" s="6"/>
      <c r="FF73" s="6"/>
      <c r="FG73" s="6"/>
      <c r="FH73" s="6"/>
      <c r="FI73" s="6"/>
      <c r="FJ73" s="6"/>
      <c r="FK73" s="6"/>
      <c r="FL73" s="6"/>
      <c r="FM73" s="6"/>
      <c r="FN73" s="6"/>
      <c r="FO73" s="6"/>
      <c r="FP73" s="6"/>
      <c r="FQ73" s="6"/>
      <c r="FR73" s="6"/>
      <c r="FS73" s="6"/>
      <c r="FT73" s="6"/>
      <c r="FU73" s="6"/>
      <c r="FV73" s="6"/>
      <c r="FW73" s="6"/>
      <c r="FX73" s="6"/>
      <c r="FY73" s="6"/>
      <c r="FZ73" s="6"/>
      <c r="GA73" s="6"/>
      <c r="GB73" s="6"/>
      <c r="GC73" s="6"/>
      <c r="GD73" s="6"/>
      <c r="GE73" s="6"/>
      <c r="GF73" s="6"/>
      <c r="GG73" s="6"/>
      <c r="GH73" s="6"/>
      <c r="GI73" s="6"/>
      <c r="GJ73" s="6"/>
      <c r="GK73" s="6"/>
      <c r="GL73" s="6"/>
      <c r="GM73" s="6"/>
      <c r="GN73" s="6"/>
      <c r="GO73" s="6"/>
      <c r="GP73" s="6"/>
      <c r="GQ73" s="6"/>
      <c r="GR73" s="6"/>
      <c r="GS73" s="6"/>
      <c r="GT73" s="6"/>
      <c r="GU73" s="6"/>
      <c r="GV73" s="6"/>
      <c r="GW73" s="6"/>
      <c r="GX73" s="6"/>
      <c r="GY73" s="6"/>
      <c r="GZ73" s="6"/>
      <c r="HA73" s="6"/>
      <c r="HB73" s="6"/>
      <c r="HC73" s="6"/>
      <c r="HD73" s="6"/>
      <c r="HE73" s="6"/>
      <c r="HF73" s="6"/>
      <c r="HG73" s="6"/>
      <c r="HH73" s="6"/>
      <c r="HI73" s="6"/>
      <c r="HJ73" s="6"/>
      <c r="HK73" s="6"/>
      <c r="HL73" s="6"/>
      <c r="HM73" s="6"/>
      <c r="HN73" s="6"/>
      <c r="HO73" s="6"/>
      <c r="HP73" s="6"/>
      <c r="HQ73" s="6"/>
      <c r="HR73" s="6"/>
      <c r="HS73" s="6"/>
      <c r="HT73" s="6"/>
      <c r="HU73" s="6"/>
      <c r="HV73" s="6"/>
      <c r="HW73" s="6"/>
      <c r="HX73" s="6"/>
      <c r="HY73" s="6"/>
      <c r="HZ73" s="6"/>
      <c r="IA73" s="6"/>
      <c r="IB73" s="6"/>
      <c r="IC73" s="6"/>
      <c r="ID73" s="6"/>
      <c r="IE73" s="6"/>
      <c r="IF73" s="6"/>
      <c r="IG73" s="6"/>
      <c r="IH73" s="6"/>
      <c r="II73" s="6"/>
      <c r="IJ73" s="6"/>
      <c r="IK73" s="6"/>
      <c r="IL73" s="6"/>
      <c r="IM73" s="6"/>
      <c r="IN73" s="6"/>
      <c r="IO73" s="6"/>
      <c r="IP73" s="6"/>
      <c r="IQ73" s="6"/>
      <c r="IR73" s="6"/>
      <c r="IS73" s="6"/>
      <c r="IT73" s="6"/>
      <c r="IU73" s="6"/>
      <c r="IV73" s="6"/>
    </row>
    <row r="74" spans="1:256" s="20" customFormat="1" ht="19.5" customHeight="1">
      <c r="A74" s="29" t="s">
        <v>20</v>
      </c>
      <c r="B74" s="6" t="s">
        <v>52</v>
      </c>
      <c r="C74" s="6" t="s">
        <v>60</v>
      </c>
      <c r="D74" s="13">
        <v>40892</v>
      </c>
      <c r="E74" s="7">
        <f>3*17*10.78</f>
        <v>549.78</v>
      </c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  <c r="BW74" s="6"/>
      <c r="BX74" s="6"/>
      <c r="BY74" s="6"/>
      <c r="BZ74" s="6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20" customFormat="1" ht="19.5" customHeight="1">
      <c r="A75" s="29" t="s">
        <v>20</v>
      </c>
      <c r="B75" s="6" t="s">
        <v>53</v>
      </c>
      <c r="C75" s="6" t="s">
        <v>13</v>
      </c>
      <c r="D75" s="13">
        <v>40892</v>
      </c>
      <c r="E75" s="7">
        <f>12.67*1*11</f>
        <v>139.37</v>
      </c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  <c r="BW75" s="6"/>
      <c r="BX75" s="6"/>
      <c r="BY75" s="6"/>
      <c r="BZ75" s="6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20" customFormat="1" ht="19.5" customHeight="1">
      <c r="A76" s="29" t="s">
        <v>20</v>
      </c>
      <c r="B76" s="6" t="s">
        <v>54</v>
      </c>
      <c r="C76" s="6" t="s">
        <v>55</v>
      </c>
      <c r="D76" s="13">
        <v>40892</v>
      </c>
      <c r="E76" s="7">
        <f>12.67*1*5</f>
        <v>63.35</v>
      </c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  <c r="BW76" s="6"/>
      <c r="BX76" s="6"/>
      <c r="BY76" s="6"/>
      <c r="BZ76" s="6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20" customFormat="1" ht="19.5" customHeight="1">
      <c r="A77" s="29" t="s">
        <v>17</v>
      </c>
      <c r="B77" s="6" t="s">
        <v>56</v>
      </c>
      <c r="C77" s="6" t="s">
        <v>57</v>
      </c>
      <c r="D77" s="13">
        <v>40892</v>
      </c>
      <c r="E77" s="7">
        <f>27*6*9</f>
        <v>1458</v>
      </c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  <c r="BW77" s="6"/>
      <c r="BX77" s="6"/>
      <c r="BY77" s="6"/>
      <c r="BZ77" s="6"/>
      <c r="CA77" s="6"/>
      <c r="CB77" s="6"/>
      <c r="CC77" s="6"/>
      <c r="CD77" s="6"/>
      <c r="CE77" s="6"/>
      <c r="CF77" s="6"/>
      <c r="CG77" s="6"/>
      <c r="CH77" s="6"/>
      <c r="CI77" s="6"/>
      <c r="CJ77" s="6"/>
      <c r="CK77" s="6"/>
      <c r="CL77" s="6"/>
      <c r="CM77" s="6"/>
      <c r="CN77" s="6"/>
      <c r="CO77" s="6"/>
      <c r="CP77" s="6"/>
      <c r="CQ77" s="6"/>
      <c r="CR77" s="6"/>
      <c r="CS77" s="6"/>
      <c r="CT77" s="6"/>
      <c r="CU77" s="6"/>
      <c r="CV77" s="6"/>
      <c r="CW77" s="6"/>
      <c r="CX77" s="6"/>
      <c r="CY77" s="6"/>
      <c r="CZ77" s="6"/>
      <c r="DA77" s="6"/>
      <c r="DB77" s="6"/>
      <c r="DC77" s="6"/>
      <c r="DD77" s="6"/>
      <c r="DE77" s="6"/>
      <c r="DF77" s="6"/>
      <c r="DG77" s="6"/>
      <c r="DH77" s="6"/>
      <c r="DI77" s="6"/>
      <c r="DJ77" s="6"/>
      <c r="DK77" s="6"/>
      <c r="DL77" s="6"/>
      <c r="DM77" s="6"/>
      <c r="DN77" s="6"/>
      <c r="DO77" s="6"/>
      <c r="DP77" s="6"/>
      <c r="DQ77" s="6"/>
      <c r="DR77" s="6"/>
      <c r="DS77" s="6"/>
      <c r="DT77" s="6"/>
      <c r="DU77" s="6"/>
      <c r="DV77" s="6"/>
      <c r="DW77" s="6"/>
      <c r="DX77" s="6"/>
      <c r="DY77" s="6"/>
      <c r="DZ77" s="6"/>
      <c r="EA77" s="6"/>
      <c r="EB77" s="6"/>
      <c r="EC77" s="6"/>
      <c r="ED77" s="6"/>
      <c r="EE77" s="6"/>
      <c r="EF77" s="6"/>
      <c r="EG77" s="6"/>
      <c r="EH77" s="6"/>
      <c r="EI77" s="6"/>
      <c r="EJ77" s="6"/>
      <c r="EK77" s="6"/>
      <c r="EL77" s="6"/>
      <c r="EM77" s="6"/>
      <c r="EN77" s="6"/>
      <c r="EO77" s="6"/>
      <c r="EP77" s="6"/>
      <c r="EQ77" s="6"/>
      <c r="ER77" s="6"/>
      <c r="ES77" s="6"/>
      <c r="ET77" s="6"/>
      <c r="EU77" s="6"/>
      <c r="EV77" s="6"/>
      <c r="EW77" s="6"/>
      <c r="EX77" s="6"/>
      <c r="EY77" s="6"/>
      <c r="EZ77" s="6"/>
      <c r="FA77" s="6"/>
      <c r="FB77" s="6"/>
      <c r="FC77" s="6"/>
      <c r="FD77" s="6"/>
      <c r="FE77" s="6"/>
      <c r="FF77" s="6"/>
      <c r="FG77" s="6"/>
      <c r="FH77" s="6"/>
      <c r="FI77" s="6"/>
      <c r="FJ77" s="6"/>
      <c r="FK77" s="6"/>
      <c r="FL77" s="6"/>
      <c r="FM77" s="6"/>
      <c r="FN77" s="6"/>
      <c r="FO77" s="6"/>
      <c r="FP77" s="6"/>
      <c r="FQ77" s="6"/>
      <c r="FR77" s="6"/>
      <c r="FS77" s="6"/>
      <c r="FT77" s="6"/>
      <c r="FU77" s="6"/>
      <c r="FV77" s="6"/>
      <c r="FW77" s="6"/>
      <c r="FX77" s="6"/>
      <c r="FY77" s="6"/>
      <c r="FZ77" s="6"/>
      <c r="GA77" s="6"/>
      <c r="GB77" s="6"/>
      <c r="GC77" s="6"/>
      <c r="GD77" s="6"/>
      <c r="GE77" s="6"/>
      <c r="GF77" s="6"/>
      <c r="GG77" s="6"/>
      <c r="GH77" s="6"/>
      <c r="GI77" s="6"/>
      <c r="GJ77" s="6"/>
      <c r="GK77" s="6"/>
      <c r="GL77" s="6"/>
      <c r="GM77" s="6"/>
      <c r="GN77" s="6"/>
      <c r="GO77" s="6"/>
      <c r="GP77" s="6"/>
      <c r="GQ77" s="6"/>
      <c r="GR77" s="6"/>
      <c r="GS77" s="6"/>
      <c r="GT77" s="6"/>
      <c r="GU77" s="6"/>
      <c r="GV77" s="6"/>
      <c r="GW77" s="6"/>
      <c r="GX77" s="6"/>
      <c r="GY77" s="6"/>
      <c r="GZ77" s="6"/>
      <c r="HA77" s="6"/>
      <c r="HB77" s="6"/>
      <c r="HC77" s="6"/>
      <c r="HD77" s="6"/>
      <c r="HE77" s="6"/>
      <c r="HF77" s="6"/>
      <c r="HG77" s="6"/>
      <c r="HH77" s="6"/>
      <c r="HI77" s="6"/>
      <c r="HJ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V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H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  <c r="IT77" s="6"/>
      <c r="IU77" s="6"/>
      <c r="IV77" s="6"/>
    </row>
    <row r="78" spans="1:256" s="20" customFormat="1" ht="19.5" customHeight="1">
      <c r="A78" s="29" t="s">
        <v>17</v>
      </c>
      <c r="B78" s="6" t="s">
        <v>58</v>
      </c>
      <c r="C78" s="6" t="s">
        <v>57</v>
      </c>
      <c r="D78" s="13">
        <v>40892</v>
      </c>
      <c r="E78" s="7">
        <f>6*27*7</f>
        <v>1134</v>
      </c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</row>
    <row r="79" spans="1:256" s="20" customFormat="1" ht="19.5" customHeight="1">
      <c r="A79" s="33" t="s">
        <v>9</v>
      </c>
      <c r="B79" s="6" t="s">
        <v>52</v>
      </c>
      <c r="C79" s="6" t="s">
        <v>60</v>
      </c>
      <c r="D79" s="13">
        <v>40892</v>
      </c>
      <c r="E79" s="7">
        <f>21*3*8.2</f>
        <v>516.5999999999999</v>
      </c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  <c r="BW79" s="6"/>
      <c r="BX79" s="6"/>
      <c r="BY79" s="6"/>
      <c r="BZ79" s="6"/>
      <c r="CA79" s="6"/>
      <c r="CB79" s="6"/>
      <c r="CC79" s="6"/>
      <c r="CD79" s="6"/>
      <c r="CE79" s="6"/>
      <c r="CF79" s="6"/>
      <c r="CG79" s="6"/>
      <c r="CH79" s="6"/>
      <c r="CI79" s="6"/>
      <c r="CJ79" s="6"/>
      <c r="CK79" s="6"/>
      <c r="CL79" s="6"/>
      <c r="CM79" s="6"/>
      <c r="CN79" s="6"/>
      <c r="CO79" s="6"/>
      <c r="CP79" s="6"/>
      <c r="CQ79" s="6"/>
      <c r="CR79" s="6"/>
      <c r="CS79" s="6"/>
      <c r="CT79" s="6"/>
      <c r="CU79" s="6"/>
      <c r="CV79" s="6"/>
      <c r="CW79" s="6"/>
      <c r="CX79" s="6"/>
      <c r="CY79" s="6"/>
      <c r="CZ79" s="6"/>
      <c r="DA79" s="6"/>
      <c r="DB79" s="6"/>
      <c r="DC79" s="6"/>
      <c r="DD79" s="6"/>
      <c r="DE79" s="6"/>
      <c r="DF79" s="6"/>
      <c r="DG79" s="6"/>
      <c r="DH79" s="6"/>
      <c r="DI79" s="6"/>
      <c r="DJ79" s="6"/>
      <c r="DK79" s="6"/>
      <c r="DL79" s="6"/>
      <c r="DM79" s="6"/>
      <c r="DN79" s="6"/>
      <c r="DO79" s="6"/>
      <c r="DP79" s="6"/>
      <c r="DQ79" s="6"/>
      <c r="DR79" s="6"/>
      <c r="DS79" s="6"/>
      <c r="DT79" s="6"/>
      <c r="DU79" s="6"/>
      <c r="DV79" s="6"/>
      <c r="DW79" s="6"/>
      <c r="DX79" s="6"/>
      <c r="DY79" s="6"/>
      <c r="DZ79" s="6"/>
      <c r="EA79" s="6"/>
      <c r="EB79" s="6"/>
      <c r="EC79" s="6"/>
      <c r="ED79" s="6"/>
      <c r="EE79" s="6"/>
      <c r="EF79" s="6"/>
      <c r="EG79" s="6"/>
      <c r="EH79" s="6"/>
      <c r="EI79" s="6"/>
      <c r="EJ79" s="6"/>
      <c r="EK79" s="6"/>
      <c r="EL79" s="6"/>
      <c r="EM79" s="6"/>
      <c r="EN79" s="6"/>
      <c r="EO79" s="6"/>
      <c r="EP79" s="6"/>
      <c r="EQ79" s="6"/>
      <c r="ER79" s="6"/>
      <c r="ES79" s="6"/>
      <c r="ET79" s="6"/>
      <c r="EU79" s="6"/>
      <c r="EV79" s="6"/>
      <c r="EW79" s="6"/>
      <c r="EX79" s="6"/>
      <c r="EY79" s="6"/>
      <c r="EZ79" s="6"/>
      <c r="FA79" s="6"/>
      <c r="FB79" s="6"/>
      <c r="FC79" s="6"/>
      <c r="FD79" s="6"/>
      <c r="FE79" s="6"/>
      <c r="FF79" s="6"/>
      <c r="FG79" s="6"/>
      <c r="FH79" s="6"/>
      <c r="FI79" s="6"/>
      <c r="FJ79" s="6"/>
      <c r="FK79" s="6"/>
      <c r="FL79" s="6"/>
      <c r="FM79" s="6"/>
      <c r="FN79" s="6"/>
      <c r="FO79" s="6"/>
      <c r="FP79" s="6"/>
      <c r="FQ79" s="6"/>
      <c r="FR79" s="6"/>
      <c r="FS79" s="6"/>
      <c r="FT79" s="6"/>
      <c r="FU79" s="6"/>
      <c r="FV79" s="6"/>
      <c r="FW79" s="6"/>
      <c r="FX79" s="6"/>
      <c r="FY79" s="6"/>
      <c r="FZ79" s="6"/>
      <c r="GA79" s="6"/>
      <c r="GB79" s="6"/>
      <c r="GC79" s="6"/>
      <c r="GD79" s="6"/>
      <c r="GE79" s="6"/>
      <c r="GF79" s="6"/>
      <c r="GG79" s="6"/>
      <c r="GH79" s="6"/>
      <c r="GI79" s="6"/>
      <c r="GJ79" s="6"/>
      <c r="GK79" s="6"/>
      <c r="GL79" s="6"/>
      <c r="GM79" s="6"/>
      <c r="GN79" s="6"/>
      <c r="GO79" s="6"/>
      <c r="GP79" s="6"/>
      <c r="GQ79" s="6"/>
      <c r="GR79" s="6"/>
      <c r="GS79" s="6"/>
      <c r="GT79" s="6"/>
      <c r="GU79" s="6"/>
      <c r="GV79" s="6"/>
      <c r="GW79" s="6"/>
      <c r="GX79" s="6"/>
      <c r="GY79" s="6"/>
      <c r="GZ79" s="6"/>
      <c r="HA79" s="6"/>
      <c r="HB79" s="6"/>
      <c r="HC79" s="6"/>
      <c r="HD79" s="6"/>
      <c r="HE79" s="6"/>
      <c r="HF79" s="6"/>
      <c r="HG79" s="6"/>
      <c r="HH79" s="6"/>
      <c r="HI79" s="6"/>
      <c r="HJ79" s="6"/>
      <c r="HK79" s="6"/>
      <c r="HL79" s="6"/>
      <c r="HM79" s="6"/>
      <c r="HN79" s="6"/>
      <c r="HO79" s="6"/>
      <c r="HP79" s="6"/>
      <c r="HQ79" s="6"/>
      <c r="HR79" s="6"/>
      <c r="HS79" s="6"/>
      <c r="HT79" s="6"/>
      <c r="HU79" s="6"/>
      <c r="HV79" s="6"/>
      <c r="HW79" s="6"/>
      <c r="HX79" s="6"/>
      <c r="HY79" s="6"/>
      <c r="HZ79" s="6"/>
      <c r="IA79" s="6"/>
      <c r="IB79" s="6"/>
      <c r="IC79" s="6"/>
      <c r="ID79" s="6"/>
      <c r="IE79" s="6"/>
      <c r="IF79" s="6"/>
      <c r="IG79" s="6"/>
      <c r="IH79" s="6"/>
      <c r="II79" s="6"/>
      <c r="IJ79" s="6"/>
      <c r="IK79" s="6"/>
      <c r="IL79" s="6"/>
      <c r="IM79" s="6"/>
      <c r="IN79" s="6"/>
      <c r="IO79" s="6"/>
      <c r="IP79" s="6"/>
      <c r="IQ79" s="6"/>
      <c r="IR79" s="6"/>
      <c r="IS79" s="6"/>
      <c r="IT79" s="6"/>
      <c r="IU79" s="6"/>
      <c r="IV79" s="6"/>
    </row>
    <row r="80" spans="1:256" s="20" customFormat="1" ht="19.5" customHeight="1">
      <c r="A80" s="33" t="s">
        <v>9</v>
      </c>
      <c r="B80" s="6" t="s">
        <v>59</v>
      </c>
      <c r="C80" s="6" t="s">
        <v>12</v>
      </c>
      <c r="D80" s="13">
        <v>40892</v>
      </c>
      <c r="E80" s="7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  <c r="BW80" s="6"/>
      <c r="BX80" s="6"/>
      <c r="BY80" s="6"/>
      <c r="BZ80" s="6"/>
      <c r="CA80" s="6"/>
      <c r="CB80" s="6"/>
      <c r="CC80" s="6"/>
      <c r="CD80" s="6"/>
      <c r="CE80" s="6"/>
      <c r="CF80" s="6"/>
      <c r="CG80" s="6"/>
      <c r="CH80" s="6"/>
      <c r="CI80" s="6"/>
      <c r="CJ80" s="6"/>
      <c r="CK80" s="6"/>
      <c r="CL80" s="6"/>
      <c r="CM80" s="6"/>
      <c r="CN80" s="6"/>
      <c r="CO80" s="6"/>
      <c r="CP80" s="6"/>
      <c r="CQ80" s="6"/>
      <c r="CR80" s="6"/>
      <c r="CS80" s="6"/>
      <c r="CT80" s="6"/>
      <c r="CU80" s="6"/>
      <c r="CV80" s="6"/>
      <c r="CW80" s="6"/>
      <c r="CX80" s="6"/>
      <c r="CY80" s="6"/>
      <c r="CZ80" s="6"/>
      <c r="DA80" s="6"/>
      <c r="DB80" s="6"/>
      <c r="DC80" s="6"/>
      <c r="DD80" s="6"/>
      <c r="DE80" s="6"/>
      <c r="DF80" s="6"/>
      <c r="DG80" s="6"/>
      <c r="DH80" s="6"/>
      <c r="DI80" s="6"/>
      <c r="DJ80" s="6"/>
      <c r="DK80" s="6"/>
      <c r="DL80" s="6"/>
      <c r="DM80" s="6"/>
      <c r="DN80" s="6"/>
      <c r="DO80" s="6"/>
      <c r="DP80" s="6"/>
      <c r="DQ80" s="6"/>
      <c r="DR80" s="6"/>
      <c r="DS80" s="6"/>
      <c r="DT80" s="6"/>
      <c r="DU80" s="6"/>
      <c r="DV80" s="6"/>
      <c r="DW80" s="6"/>
      <c r="DX80" s="6"/>
      <c r="DY80" s="6"/>
      <c r="DZ80" s="6"/>
      <c r="EA80" s="6"/>
      <c r="EB80" s="6"/>
      <c r="EC80" s="6"/>
      <c r="ED80" s="6"/>
      <c r="EE80" s="6"/>
      <c r="EF80" s="6"/>
      <c r="EG80" s="6"/>
      <c r="EH80" s="6"/>
      <c r="EI80" s="6"/>
      <c r="EJ80" s="6"/>
      <c r="EK80" s="6"/>
      <c r="EL80" s="6"/>
      <c r="EM80" s="6"/>
      <c r="EN80" s="6"/>
      <c r="EO80" s="6"/>
      <c r="EP80" s="6"/>
      <c r="EQ80" s="6"/>
      <c r="ER80" s="6"/>
      <c r="ES80" s="6"/>
      <c r="ET80" s="6"/>
      <c r="EU80" s="6"/>
      <c r="EV80" s="6"/>
      <c r="EW80" s="6"/>
      <c r="EX80" s="6"/>
      <c r="EY80" s="6"/>
      <c r="EZ80" s="6"/>
      <c r="FA80" s="6"/>
      <c r="FB80" s="6"/>
      <c r="FC80" s="6"/>
      <c r="FD80" s="6"/>
      <c r="FE80" s="6"/>
      <c r="FF80" s="6"/>
      <c r="FG80" s="6"/>
      <c r="FH80" s="6"/>
      <c r="FI80" s="6"/>
      <c r="FJ80" s="6"/>
      <c r="FK80" s="6"/>
      <c r="FL80" s="6"/>
      <c r="FM80" s="6"/>
      <c r="FN80" s="6"/>
      <c r="FO80" s="6"/>
      <c r="FP80" s="6"/>
      <c r="FQ80" s="6"/>
      <c r="FR80" s="6"/>
      <c r="FS80" s="6"/>
      <c r="FT80" s="6"/>
      <c r="FU80" s="6"/>
      <c r="FV80" s="6"/>
      <c r="FW80" s="6"/>
      <c r="FX80" s="6"/>
      <c r="FY80" s="6"/>
      <c r="FZ80" s="6"/>
      <c r="GA80" s="6"/>
      <c r="GB80" s="6"/>
      <c r="GC80" s="6"/>
      <c r="GD80" s="6"/>
      <c r="GE80" s="6"/>
      <c r="GF80" s="6"/>
      <c r="GG80" s="6"/>
      <c r="GH80" s="6"/>
      <c r="GI80" s="6"/>
      <c r="GJ80" s="6"/>
      <c r="GK80" s="6"/>
      <c r="GL80" s="6"/>
      <c r="GM80" s="6"/>
      <c r="GN80" s="6"/>
      <c r="GO80" s="6"/>
      <c r="GP80" s="6"/>
      <c r="GQ80" s="6"/>
      <c r="GR80" s="6"/>
      <c r="GS80" s="6"/>
      <c r="GT80" s="6"/>
      <c r="GU80" s="6"/>
      <c r="GV80" s="6"/>
      <c r="GW80" s="6"/>
      <c r="GX80" s="6"/>
      <c r="GY80" s="6"/>
      <c r="GZ80" s="6"/>
      <c r="HA80" s="6"/>
      <c r="HB80" s="6"/>
      <c r="HC80" s="6"/>
      <c r="HD80" s="6"/>
      <c r="HE80" s="6"/>
      <c r="HF80" s="6"/>
      <c r="HG80" s="6"/>
      <c r="HH80" s="6"/>
      <c r="HI80" s="6"/>
      <c r="HJ80" s="6"/>
      <c r="HK80" s="6"/>
      <c r="HL80" s="6"/>
      <c r="HM80" s="6"/>
      <c r="HN80" s="6"/>
      <c r="HO80" s="6"/>
      <c r="HP80" s="6"/>
      <c r="HQ80" s="6"/>
      <c r="HR80" s="6"/>
      <c r="HS80" s="6"/>
      <c r="HT80" s="6"/>
      <c r="HU80" s="6"/>
      <c r="HV80" s="6"/>
      <c r="HW80" s="6"/>
      <c r="HX80" s="6"/>
      <c r="HY80" s="6"/>
      <c r="HZ80" s="6"/>
      <c r="IA80" s="6"/>
      <c r="IB80" s="6"/>
      <c r="IC80" s="6"/>
      <c r="ID80" s="6"/>
      <c r="IE80" s="6"/>
      <c r="IF80" s="6"/>
      <c r="IG80" s="6"/>
      <c r="IH80" s="6"/>
      <c r="II80" s="6"/>
      <c r="IJ80" s="6"/>
      <c r="IK80" s="6"/>
      <c r="IL80" s="6"/>
      <c r="IM80" s="6"/>
      <c r="IN80" s="6"/>
      <c r="IO80" s="6"/>
      <c r="IP80" s="6"/>
      <c r="IQ80" s="6"/>
      <c r="IR80" s="6"/>
      <c r="IS80" s="6"/>
      <c r="IT80" s="6"/>
      <c r="IU80" s="6"/>
      <c r="IV80" s="6"/>
    </row>
    <row r="81" spans="1:256" s="20" customFormat="1" ht="19.5" customHeight="1">
      <c r="A81" s="29" t="s">
        <v>17</v>
      </c>
      <c r="B81" s="6" t="s">
        <v>52</v>
      </c>
      <c r="C81" s="6" t="s">
        <v>60</v>
      </c>
      <c r="D81" s="13">
        <v>40892</v>
      </c>
      <c r="E81" s="7">
        <f>5*22*7</f>
        <v>770</v>
      </c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  <c r="BW81" s="6"/>
      <c r="BX81" s="6"/>
      <c r="BY81" s="6"/>
      <c r="BZ81" s="6"/>
      <c r="CA81" s="6"/>
      <c r="CB81" s="6"/>
      <c r="CC81" s="6"/>
      <c r="CD81" s="6"/>
      <c r="CE81" s="6"/>
      <c r="CF81" s="6"/>
      <c r="CG81" s="6"/>
      <c r="CH81" s="6"/>
      <c r="CI81" s="6"/>
      <c r="CJ81" s="6"/>
      <c r="CK81" s="6"/>
      <c r="CL81" s="6"/>
      <c r="CM81" s="6"/>
      <c r="CN81" s="6"/>
      <c r="CO81" s="6"/>
      <c r="CP81" s="6"/>
      <c r="CQ81" s="6"/>
      <c r="CR81" s="6"/>
      <c r="CS81" s="6"/>
      <c r="CT81" s="6"/>
      <c r="CU81" s="6"/>
      <c r="CV81" s="6"/>
      <c r="CW81" s="6"/>
      <c r="CX81" s="6"/>
      <c r="CY81" s="6"/>
      <c r="CZ81" s="6"/>
      <c r="DA81" s="6"/>
      <c r="DB81" s="6"/>
      <c r="DC81" s="6"/>
      <c r="DD81" s="6"/>
      <c r="DE81" s="6"/>
      <c r="DF81" s="6"/>
      <c r="DG81" s="6"/>
      <c r="DH81" s="6"/>
      <c r="DI81" s="6"/>
      <c r="DJ81" s="6"/>
      <c r="DK81" s="6"/>
      <c r="DL81" s="6"/>
      <c r="DM81" s="6"/>
      <c r="DN81" s="6"/>
      <c r="DO81" s="6"/>
      <c r="DP81" s="6"/>
      <c r="DQ81" s="6"/>
      <c r="DR81" s="6"/>
      <c r="DS81" s="6"/>
      <c r="DT81" s="6"/>
      <c r="DU81" s="6"/>
      <c r="DV81" s="6"/>
      <c r="DW81" s="6"/>
      <c r="DX81" s="6"/>
      <c r="DY81" s="6"/>
      <c r="DZ81" s="6"/>
      <c r="EA81" s="6"/>
      <c r="EB81" s="6"/>
      <c r="EC81" s="6"/>
      <c r="ED81" s="6"/>
      <c r="EE81" s="6"/>
      <c r="EF81" s="6"/>
      <c r="EG81" s="6"/>
      <c r="EH81" s="6"/>
      <c r="EI81" s="6"/>
      <c r="EJ81" s="6"/>
      <c r="EK81" s="6"/>
      <c r="EL81" s="6"/>
      <c r="EM81" s="6"/>
      <c r="EN81" s="6"/>
      <c r="EO81" s="6"/>
      <c r="EP81" s="6"/>
      <c r="EQ81" s="6"/>
      <c r="ER81" s="6"/>
      <c r="ES81" s="6"/>
      <c r="ET81" s="6"/>
      <c r="EU81" s="6"/>
      <c r="EV81" s="6"/>
      <c r="EW81" s="6"/>
      <c r="EX81" s="6"/>
      <c r="EY81" s="6"/>
      <c r="EZ81" s="6"/>
      <c r="FA81" s="6"/>
      <c r="FB81" s="6"/>
      <c r="FC81" s="6"/>
      <c r="FD81" s="6"/>
      <c r="FE81" s="6"/>
      <c r="FF81" s="6"/>
      <c r="FG81" s="6"/>
      <c r="FH81" s="6"/>
      <c r="FI81" s="6"/>
      <c r="FJ81" s="6"/>
      <c r="FK81" s="6"/>
      <c r="FL81" s="6"/>
      <c r="FM81" s="6"/>
      <c r="FN81" s="6"/>
      <c r="FO81" s="6"/>
      <c r="FP81" s="6"/>
      <c r="FQ81" s="6"/>
      <c r="FR81" s="6"/>
      <c r="FS81" s="6"/>
      <c r="FT81" s="6"/>
      <c r="FU81" s="6"/>
      <c r="FV81" s="6"/>
      <c r="FW81" s="6"/>
      <c r="FX81" s="6"/>
      <c r="FY81" s="6"/>
      <c r="FZ81" s="6"/>
      <c r="GA81" s="6"/>
      <c r="GB81" s="6"/>
      <c r="GC81" s="6"/>
      <c r="GD81" s="6"/>
      <c r="GE81" s="6"/>
      <c r="GF81" s="6"/>
      <c r="GG81" s="6"/>
      <c r="GH81" s="6"/>
      <c r="GI81" s="6"/>
      <c r="GJ81" s="6"/>
      <c r="GK81" s="6"/>
      <c r="GL81" s="6"/>
      <c r="GM81" s="6"/>
      <c r="GN81" s="6"/>
      <c r="GO81" s="6"/>
      <c r="GP81" s="6"/>
      <c r="GQ81" s="6"/>
      <c r="GR81" s="6"/>
      <c r="GS81" s="6"/>
      <c r="GT81" s="6"/>
      <c r="GU81" s="6"/>
      <c r="GV81" s="6"/>
      <c r="GW81" s="6"/>
      <c r="GX81" s="6"/>
      <c r="GY81" s="6"/>
      <c r="GZ81" s="6"/>
      <c r="HA81" s="6"/>
      <c r="HB81" s="6"/>
      <c r="HC81" s="6"/>
      <c r="HD81" s="6"/>
      <c r="HE81" s="6"/>
      <c r="HF81" s="6"/>
      <c r="HG81" s="6"/>
      <c r="HH81" s="6"/>
      <c r="HI81" s="6"/>
      <c r="HJ81" s="6"/>
      <c r="HK81" s="6"/>
      <c r="HL81" s="6"/>
      <c r="HM81" s="6"/>
      <c r="HN81" s="6"/>
      <c r="HO81" s="6"/>
      <c r="HP81" s="6"/>
      <c r="HQ81" s="6"/>
      <c r="HR81" s="6"/>
      <c r="HS81" s="6"/>
      <c r="HT81" s="6"/>
      <c r="HU81" s="6"/>
      <c r="HV81" s="6"/>
      <c r="HW81" s="6"/>
      <c r="HX81" s="6"/>
      <c r="HY81" s="6"/>
      <c r="HZ81" s="6"/>
      <c r="IA81" s="6"/>
      <c r="IB81" s="6"/>
      <c r="IC81" s="6"/>
      <c r="ID81" s="6"/>
      <c r="IE81" s="6"/>
      <c r="IF81" s="6"/>
      <c r="IG81" s="6"/>
      <c r="IH81" s="6"/>
      <c r="II81" s="6"/>
      <c r="IJ81" s="6"/>
      <c r="IK81" s="6"/>
      <c r="IL81" s="6"/>
      <c r="IM81" s="6"/>
      <c r="IN81" s="6"/>
      <c r="IO81" s="6"/>
      <c r="IP81" s="6"/>
      <c r="IQ81" s="6"/>
      <c r="IR81" s="6"/>
      <c r="IS81" s="6"/>
      <c r="IT81" s="6"/>
      <c r="IU81" s="6"/>
      <c r="IV81" s="6"/>
    </row>
    <row r="82" spans="1:256" s="20" customFormat="1" ht="19.5" customHeight="1">
      <c r="A82" s="30" t="s">
        <v>146</v>
      </c>
      <c r="B82" s="35" t="s">
        <v>114</v>
      </c>
      <c r="C82" s="6" t="s">
        <v>115</v>
      </c>
      <c r="D82" s="13">
        <v>40893</v>
      </c>
      <c r="E82" s="7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  <c r="BW82" s="6"/>
      <c r="BX82" s="6"/>
      <c r="BY82" s="6"/>
      <c r="BZ82" s="6"/>
      <c r="CA82" s="6"/>
      <c r="CB82" s="6"/>
      <c r="CC82" s="6"/>
      <c r="CD82" s="6"/>
      <c r="CE82" s="6"/>
      <c r="CF82" s="6"/>
      <c r="CG82" s="6"/>
      <c r="CH82" s="6"/>
      <c r="CI82" s="6"/>
      <c r="CJ82" s="6"/>
      <c r="CK82" s="6"/>
      <c r="CL82" s="6"/>
      <c r="CM82" s="6"/>
      <c r="CN82" s="6"/>
      <c r="CO82" s="6"/>
      <c r="CP82" s="6"/>
      <c r="CQ82" s="6"/>
      <c r="CR82" s="6"/>
      <c r="CS82" s="6"/>
      <c r="CT82" s="6"/>
      <c r="CU82" s="6"/>
      <c r="CV82" s="6"/>
      <c r="CW82" s="6"/>
      <c r="CX82" s="6"/>
      <c r="CY82" s="6"/>
      <c r="CZ82" s="6"/>
      <c r="DA82" s="6"/>
      <c r="DB82" s="6"/>
      <c r="DC82" s="6"/>
      <c r="DD82" s="6"/>
      <c r="DE82" s="6"/>
      <c r="DF82" s="6"/>
      <c r="DG82" s="6"/>
      <c r="DH82" s="6"/>
      <c r="DI82" s="6"/>
      <c r="DJ82" s="6"/>
      <c r="DK82" s="6"/>
      <c r="DL82" s="6"/>
      <c r="DM82" s="6"/>
      <c r="DN82" s="6"/>
      <c r="DO82" s="6"/>
      <c r="DP82" s="6"/>
      <c r="DQ82" s="6"/>
      <c r="DR82" s="6"/>
      <c r="DS82" s="6"/>
      <c r="DT82" s="6"/>
      <c r="DU82" s="6"/>
      <c r="DV82" s="6"/>
      <c r="DW82" s="6"/>
      <c r="DX82" s="6"/>
      <c r="DY82" s="6"/>
      <c r="DZ82" s="6"/>
      <c r="EA82" s="6"/>
      <c r="EB82" s="6"/>
      <c r="EC82" s="6"/>
      <c r="ED82" s="6"/>
      <c r="EE82" s="6"/>
      <c r="EF82" s="6"/>
      <c r="EG82" s="6"/>
      <c r="EH82" s="6"/>
      <c r="EI82" s="6"/>
      <c r="EJ82" s="6"/>
      <c r="EK82" s="6"/>
      <c r="EL82" s="6"/>
      <c r="EM82" s="6"/>
      <c r="EN82" s="6"/>
      <c r="EO82" s="6"/>
      <c r="EP82" s="6"/>
      <c r="EQ82" s="6"/>
      <c r="ER82" s="6"/>
      <c r="ES82" s="6"/>
      <c r="ET82" s="6"/>
      <c r="EU82" s="6"/>
      <c r="EV82" s="6"/>
      <c r="EW82" s="6"/>
      <c r="EX82" s="6"/>
      <c r="EY82" s="6"/>
      <c r="EZ82" s="6"/>
      <c r="FA82" s="6"/>
      <c r="FB82" s="6"/>
      <c r="FC82" s="6"/>
      <c r="FD82" s="6"/>
      <c r="FE82" s="6"/>
      <c r="FF82" s="6"/>
      <c r="FG82" s="6"/>
      <c r="FH82" s="6"/>
      <c r="FI82" s="6"/>
      <c r="FJ82" s="6"/>
      <c r="FK82" s="6"/>
      <c r="FL82" s="6"/>
      <c r="FM82" s="6"/>
      <c r="FN82" s="6"/>
      <c r="FO82" s="6"/>
      <c r="FP82" s="6"/>
      <c r="FQ82" s="6"/>
      <c r="FR82" s="6"/>
      <c r="FS82" s="6"/>
      <c r="FT82" s="6"/>
      <c r="FU82" s="6"/>
      <c r="FV82" s="6"/>
      <c r="FW82" s="6"/>
      <c r="FX82" s="6"/>
      <c r="FY82" s="6"/>
      <c r="FZ82" s="6"/>
      <c r="GA82" s="6"/>
      <c r="GB82" s="6"/>
      <c r="GC82" s="6"/>
      <c r="GD82" s="6"/>
      <c r="GE82" s="6"/>
      <c r="GF82" s="6"/>
      <c r="GG82" s="6"/>
      <c r="GH82" s="6"/>
      <c r="GI82" s="6"/>
      <c r="GJ82" s="6"/>
      <c r="GK82" s="6"/>
      <c r="GL82" s="6"/>
      <c r="GM82" s="6"/>
      <c r="GN82" s="6"/>
      <c r="GO82" s="6"/>
      <c r="GP82" s="6"/>
      <c r="GQ82" s="6"/>
      <c r="GR82" s="6"/>
      <c r="GS82" s="6"/>
      <c r="GT82" s="6"/>
      <c r="GU82" s="6"/>
      <c r="GV82" s="6"/>
      <c r="GW82" s="6"/>
      <c r="GX82" s="6"/>
      <c r="GY82" s="6"/>
      <c r="GZ82" s="6"/>
      <c r="HA82" s="6"/>
      <c r="HB82" s="6"/>
      <c r="HC82" s="6"/>
      <c r="HD82" s="6"/>
      <c r="HE82" s="6"/>
      <c r="HF82" s="6"/>
      <c r="HG82" s="6"/>
      <c r="HH82" s="6"/>
      <c r="HI82" s="6"/>
      <c r="HJ82" s="6"/>
      <c r="HK82" s="6"/>
      <c r="HL82" s="6"/>
      <c r="HM82" s="6"/>
      <c r="HN82" s="6"/>
      <c r="HO82" s="6"/>
      <c r="HP82" s="6"/>
      <c r="HQ82" s="6"/>
      <c r="HR82" s="6"/>
      <c r="HS82" s="6"/>
      <c r="HT82" s="6"/>
      <c r="HU82" s="6"/>
      <c r="HV82" s="6"/>
      <c r="HW82" s="6"/>
      <c r="HX82" s="6"/>
      <c r="HY82" s="6"/>
      <c r="HZ82" s="6"/>
      <c r="IA82" s="6"/>
      <c r="IB82" s="6"/>
      <c r="IC82" s="6"/>
      <c r="ID82" s="6"/>
      <c r="IE82" s="6"/>
      <c r="IF82" s="6"/>
      <c r="IG82" s="6"/>
      <c r="IH82" s="6"/>
      <c r="II82" s="6"/>
      <c r="IJ82" s="6"/>
      <c r="IK82" s="6"/>
      <c r="IL82" s="6"/>
      <c r="IM82" s="6"/>
      <c r="IN82" s="6"/>
      <c r="IO82" s="6"/>
      <c r="IP82" s="6"/>
      <c r="IQ82" s="6"/>
      <c r="IR82" s="6"/>
      <c r="IS82" s="6"/>
      <c r="IT82" s="6"/>
      <c r="IU82" s="6"/>
      <c r="IV82" s="6"/>
    </row>
    <row r="83" spans="1:256" s="20" customFormat="1" ht="19.5" customHeight="1">
      <c r="A83" s="30" t="s">
        <v>146</v>
      </c>
      <c r="B83" s="35" t="s">
        <v>174</v>
      </c>
      <c r="C83" s="6" t="s">
        <v>87</v>
      </c>
      <c r="D83" s="13">
        <v>40893</v>
      </c>
      <c r="E83" s="7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  <c r="BW83" s="6"/>
      <c r="BX83" s="6"/>
      <c r="BY83" s="6"/>
      <c r="BZ83" s="6"/>
      <c r="CA83" s="6"/>
      <c r="CB83" s="6"/>
      <c r="CC83" s="6"/>
      <c r="CD83" s="6"/>
      <c r="CE83" s="6"/>
      <c r="CF83" s="6"/>
      <c r="CG83" s="6"/>
      <c r="CH83" s="6"/>
      <c r="CI83" s="6"/>
      <c r="CJ83" s="6"/>
      <c r="CK83" s="6"/>
      <c r="CL83" s="6"/>
      <c r="CM83" s="6"/>
      <c r="CN83" s="6"/>
      <c r="CO83" s="6"/>
      <c r="CP83" s="6"/>
      <c r="CQ83" s="6"/>
      <c r="CR83" s="6"/>
      <c r="CS83" s="6"/>
      <c r="CT83" s="6"/>
      <c r="CU83" s="6"/>
      <c r="CV83" s="6"/>
      <c r="CW83" s="6"/>
      <c r="CX83" s="6"/>
      <c r="CY83" s="6"/>
      <c r="CZ83" s="6"/>
      <c r="DA83" s="6"/>
      <c r="DB83" s="6"/>
      <c r="DC83" s="6"/>
      <c r="DD83" s="6"/>
      <c r="DE83" s="6"/>
      <c r="DF83" s="6"/>
      <c r="DG83" s="6"/>
      <c r="DH83" s="6"/>
      <c r="DI83" s="6"/>
      <c r="DJ83" s="6"/>
      <c r="DK83" s="6"/>
      <c r="DL83" s="6"/>
      <c r="DM83" s="6"/>
      <c r="DN83" s="6"/>
      <c r="DO83" s="6"/>
      <c r="DP83" s="6"/>
      <c r="DQ83" s="6"/>
      <c r="DR83" s="6"/>
      <c r="DS83" s="6"/>
      <c r="DT83" s="6"/>
      <c r="DU83" s="6"/>
      <c r="DV83" s="6"/>
      <c r="DW83" s="6"/>
      <c r="DX83" s="6"/>
      <c r="DY83" s="6"/>
      <c r="DZ83" s="6"/>
      <c r="EA83" s="6"/>
      <c r="EB83" s="6"/>
      <c r="EC83" s="6"/>
      <c r="ED83" s="6"/>
      <c r="EE83" s="6"/>
      <c r="EF83" s="6"/>
      <c r="EG83" s="6"/>
      <c r="EH83" s="6"/>
      <c r="EI83" s="6"/>
      <c r="EJ83" s="6"/>
      <c r="EK83" s="6"/>
      <c r="EL83" s="6"/>
      <c r="EM83" s="6"/>
      <c r="EN83" s="6"/>
      <c r="EO83" s="6"/>
      <c r="EP83" s="6"/>
      <c r="EQ83" s="6"/>
      <c r="ER83" s="6"/>
      <c r="ES83" s="6"/>
      <c r="ET83" s="6"/>
      <c r="EU83" s="6"/>
      <c r="EV83" s="6"/>
      <c r="EW83" s="6"/>
      <c r="EX83" s="6"/>
      <c r="EY83" s="6"/>
      <c r="EZ83" s="6"/>
      <c r="FA83" s="6"/>
      <c r="FB83" s="6"/>
      <c r="FC83" s="6"/>
      <c r="FD83" s="6"/>
      <c r="FE83" s="6"/>
      <c r="FF83" s="6"/>
      <c r="FG83" s="6"/>
      <c r="FH83" s="6"/>
      <c r="FI83" s="6"/>
      <c r="FJ83" s="6"/>
      <c r="FK83" s="6"/>
      <c r="FL83" s="6"/>
      <c r="FM83" s="6"/>
      <c r="FN83" s="6"/>
      <c r="FO83" s="6"/>
      <c r="FP83" s="6"/>
      <c r="FQ83" s="6"/>
      <c r="FR83" s="6"/>
      <c r="FS83" s="6"/>
      <c r="FT83" s="6"/>
      <c r="FU83" s="6"/>
      <c r="FV83" s="6"/>
      <c r="FW83" s="6"/>
      <c r="FX83" s="6"/>
      <c r="FY83" s="6"/>
      <c r="FZ83" s="6"/>
      <c r="GA83" s="6"/>
      <c r="GB83" s="6"/>
      <c r="GC83" s="6"/>
      <c r="GD83" s="6"/>
      <c r="GE83" s="6"/>
      <c r="GF83" s="6"/>
      <c r="GG83" s="6"/>
      <c r="GH83" s="6"/>
      <c r="GI83" s="6"/>
      <c r="GJ83" s="6"/>
      <c r="GK83" s="6"/>
      <c r="GL83" s="6"/>
      <c r="GM83" s="6"/>
      <c r="GN83" s="6"/>
      <c r="GO83" s="6"/>
      <c r="GP83" s="6"/>
      <c r="GQ83" s="6"/>
      <c r="GR83" s="6"/>
      <c r="GS83" s="6"/>
      <c r="GT83" s="6"/>
      <c r="GU83" s="6"/>
      <c r="GV83" s="6"/>
      <c r="GW83" s="6"/>
      <c r="GX83" s="6"/>
      <c r="GY83" s="6"/>
      <c r="GZ83" s="6"/>
      <c r="HA83" s="6"/>
      <c r="HB83" s="6"/>
      <c r="HC83" s="6"/>
      <c r="HD83" s="6"/>
      <c r="HE83" s="6"/>
      <c r="HF83" s="6"/>
      <c r="HG83" s="6"/>
      <c r="HH83" s="6"/>
      <c r="HI83" s="6"/>
      <c r="HJ83" s="6"/>
      <c r="HK83" s="6"/>
      <c r="HL83" s="6"/>
      <c r="HM83" s="6"/>
      <c r="HN83" s="6"/>
      <c r="HO83" s="6"/>
      <c r="HP83" s="6"/>
      <c r="HQ83" s="6"/>
      <c r="HR83" s="6"/>
      <c r="HS83" s="6"/>
      <c r="HT83" s="6"/>
      <c r="HU83" s="6"/>
      <c r="HV83" s="6"/>
      <c r="HW83" s="6"/>
      <c r="HX83" s="6"/>
      <c r="HY83" s="6"/>
      <c r="HZ83" s="6"/>
      <c r="IA83" s="6"/>
      <c r="IB83" s="6"/>
      <c r="IC83" s="6"/>
      <c r="ID83" s="6"/>
      <c r="IE83" s="6"/>
      <c r="IF83" s="6"/>
      <c r="IG83" s="6"/>
      <c r="IH83" s="6"/>
      <c r="II83" s="6"/>
      <c r="IJ83" s="6"/>
      <c r="IK83" s="6"/>
      <c r="IL83" s="6"/>
      <c r="IM83" s="6"/>
      <c r="IN83" s="6"/>
      <c r="IO83" s="6"/>
      <c r="IP83" s="6"/>
      <c r="IQ83" s="6"/>
      <c r="IR83" s="6"/>
      <c r="IS83" s="6"/>
      <c r="IT83" s="6"/>
      <c r="IU83" s="6"/>
      <c r="IV83" s="6"/>
    </row>
    <row r="84" spans="1:256" s="20" customFormat="1" ht="19.5" customHeight="1">
      <c r="A84" s="30" t="s">
        <v>146</v>
      </c>
      <c r="B84" s="35" t="s">
        <v>185</v>
      </c>
      <c r="C84" s="6" t="s">
        <v>61</v>
      </c>
      <c r="D84" s="13">
        <v>40893</v>
      </c>
      <c r="E84" s="7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  <c r="BW84" s="6"/>
      <c r="BX84" s="6"/>
      <c r="BY84" s="6"/>
      <c r="BZ84" s="6"/>
      <c r="CA84" s="6"/>
      <c r="CB84" s="6"/>
      <c r="CC84" s="6"/>
      <c r="CD84" s="6"/>
      <c r="CE84" s="6"/>
      <c r="CF84" s="6"/>
      <c r="CG84" s="6"/>
      <c r="CH84" s="6"/>
      <c r="CI84" s="6"/>
      <c r="CJ84" s="6"/>
      <c r="CK84" s="6"/>
      <c r="CL84" s="6"/>
      <c r="CM84" s="6"/>
      <c r="CN84" s="6"/>
      <c r="CO84" s="6"/>
      <c r="CP84" s="6"/>
      <c r="CQ84" s="6"/>
      <c r="CR84" s="6"/>
      <c r="CS84" s="6"/>
      <c r="CT84" s="6"/>
      <c r="CU84" s="6"/>
      <c r="CV84" s="6"/>
      <c r="CW84" s="6"/>
      <c r="CX84" s="6"/>
      <c r="CY84" s="6"/>
      <c r="CZ84" s="6"/>
      <c r="DA84" s="6"/>
      <c r="DB84" s="6"/>
      <c r="DC84" s="6"/>
      <c r="DD84" s="6"/>
      <c r="DE84" s="6"/>
      <c r="DF84" s="6"/>
      <c r="DG84" s="6"/>
      <c r="DH84" s="6"/>
      <c r="DI84" s="6"/>
      <c r="DJ84" s="6"/>
      <c r="DK84" s="6"/>
      <c r="DL84" s="6"/>
      <c r="DM84" s="6"/>
      <c r="DN84" s="6"/>
      <c r="DO84" s="6"/>
      <c r="DP84" s="6"/>
      <c r="DQ84" s="6"/>
      <c r="DR84" s="6"/>
      <c r="DS84" s="6"/>
      <c r="DT84" s="6"/>
      <c r="DU84" s="6"/>
      <c r="DV84" s="6"/>
      <c r="DW84" s="6"/>
      <c r="DX84" s="6"/>
      <c r="DY84" s="6"/>
      <c r="DZ84" s="6"/>
      <c r="EA84" s="6"/>
      <c r="EB84" s="6"/>
      <c r="EC84" s="6"/>
      <c r="ED84" s="6"/>
      <c r="EE84" s="6"/>
      <c r="EF84" s="6"/>
      <c r="EG84" s="6"/>
      <c r="EH84" s="6"/>
      <c r="EI84" s="6"/>
      <c r="EJ84" s="6"/>
      <c r="EK84" s="6"/>
      <c r="EL84" s="6"/>
      <c r="EM84" s="6"/>
      <c r="EN84" s="6"/>
      <c r="EO84" s="6"/>
      <c r="EP84" s="6"/>
      <c r="EQ84" s="6"/>
      <c r="ER84" s="6"/>
      <c r="ES84" s="6"/>
      <c r="ET84" s="6"/>
      <c r="EU84" s="6"/>
      <c r="EV84" s="6"/>
      <c r="EW84" s="6"/>
      <c r="EX84" s="6"/>
      <c r="EY84" s="6"/>
      <c r="EZ84" s="6"/>
      <c r="FA84" s="6"/>
      <c r="FB84" s="6"/>
      <c r="FC84" s="6"/>
      <c r="FD84" s="6"/>
      <c r="FE84" s="6"/>
      <c r="FF84" s="6"/>
      <c r="FG84" s="6"/>
      <c r="FH84" s="6"/>
      <c r="FI84" s="6"/>
      <c r="FJ84" s="6"/>
      <c r="FK84" s="6"/>
      <c r="FL84" s="6"/>
      <c r="FM84" s="6"/>
      <c r="FN84" s="6"/>
      <c r="FO84" s="6"/>
      <c r="FP84" s="6"/>
      <c r="FQ84" s="6"/>
      <c r="FR84" s="6"/>
      <c r="FS84" s="6"/>
      <c r="FT84" s="6"/>
      <c r="FU84" s="6"/>
      <c r="FV84" s="6"/>
      <c r="FW84" s="6"/>
      <c r="FX84" s="6"/>
      <c r="FY84" s="6"/>
      <c r="FZ84" s="6"/>
      <c r="GA84" s="6"/>
      <c r="GB84" s="6"/>
      <c r="GC84" s="6"/>
      <c r="GD84" s="6"/>
      <c r="GE84" s="6"/>
      <c r="GF84" s="6"/>
      <c r="GG84" s="6"/>
      <c r="GH84" s="6"/>
      <c r="GI84" s="6"/>
      <c r="GJ84" s="6"/>
      <c r="GK84" s="6"/>
      <c r="GL84" s="6"/>
      <c r="GM84" s="6"/>
      <c r="GN84" s="6"/>
      <c r="GO84" s="6"/>
      <c r="GP84" s="6"/>
      <c r="GQ84" s="6"/>
      <c r="GR84" s="6"/>
      <c r="GS84" s="6"/>
      <c r="GT84" s="6"/>
      <c r="GU84" s="6"/>
      <c r="GV84" s="6"/>
      <c r="GW84" s="6"/>
      <c r="GX84" s="6"/>
      <c r="GY84" s="6"/>
      <c r="GZ84" s="6"/>
      <c r="HA84" s="6"/>
      <c r="HB84" s="6"/>
      <c r="HC84" s="6"/>
      <c r="HD84" s="6"/>
      <c r="HE84" s="6"/>
      <c r="HF84" s="6"/>
      <c r="HG84" s="6"/>
      <c r="HH84" s="6"/>
      <c r="HI84" s="6"/>
      <c r="HJ84" s="6"/>
      <c r="HK84" s="6"/>
      <c r="HL84" s="6"/>
      <c r="HM84" s="6"/>
      <c r="HN84" s="6"/>
      <c r="HO84" s="6"/>
      <c r="HP84" s="6"/>
      <c r="HQ84" s="6"/>
      <c r="HR84" s="6"/>
      <c r="HS84" s="6"/>
      <c r="HT84" s="6"/>
      <c r="HU84" s="6"/>
      <c r="HV84" s="6"/>
      <c r="HW84" s="6"/>
      <c r="HX84" s="6"/>
      <c r="HY84" s="6"/>
      <c r="HZ84" s="6"/>
      <c r="IA84" s="6"/>
      <c r="IB84" s="6"/>
      <c r="IC84" s="6"/>
      <c r="ID84" s="6"/>
      <c r="IE84" s="6"/>
      <c r="IF84" s="6"/>
      <c r="IG84" s="6"/>
      <c r="IH84" s="6"/>
      <c r="II84" s="6"/>
      <c r="IJ84" s="6"/>
      <c r="IK84" s="6"/>
      <c r="IL84" s="6"/>
      <c r="IM84" s="6"/>
      <c r="IN84" s="6"/>
      <c r="IO84" s="6"/>
      <c r="IP84" s="6"/>
      <c r="IQ84" s="6"/>
      <c r="IR84" s="6"/>
      <c r="IS84" s="6"/>
      <c r="IT84" s="6"/>
      <c r="IU84" s="6"/>
      <c r="IV84" s="6"/>
    </row>
    <row r="85" spans="1:256" s="20" customFormat="1" ht="19.5" customHeight="1">
      <c r="A85" s="30" t="s">
        <v>146</v>
      </c>
      <c r="B85" s="35" t="s">
        <v>149</v>
      </c>
      <c r="C85" s="6" t="s">
        <v>46</v>
      </c>
      <c r="D85" s="13">
        <v>40893</v>
      </c>
      <c r="E85" s="7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  <c r="BW85" s="6"/>
      <c r="BX85" s="6"/>
      <c r="BY85" s="6"/>
      <c r="BZ85" s="6"/>
      <c r="CA85" s="6"/>
      <c r="CB85" s="6"/>
      <c r="CC85" s="6"/>
      <c r="CD85" s="6"/>
      <c r="CE85" s="6"/>
      <c r="CF85" s="6"/>
      <c r="CG85" s="6"/>
      <c r="CH85" s="6"/>
      <c r="CI85" s="6"/>
      <c r="CJ85" s="6"/>
      <c r="CK85" s="6"/>
      <c r="CL85" s="6"/>
      <c r="CM85" s="6"/>
      <c r="CN85" s="6"/>
      <c r="CO85" s="6"/>
      <c r="CP85" s="6"/>
      <c r="CQ85" s="6"/>
      <c r="CR85" s="6"/>
      <c r="CS85" s="6"/>
      <c r="CT85" s="6"/>
      <c r="CU85" s="6"/>
      <c r="CV85" s="6"/>
      <c r="CW85" s="6"/>
      <c r="CX85" s="6"/>
      <c r="CY85" s="6"/>
      <c r="CZ85" s="6"/>
      <c r="DA85" s="6"/>
      <c r="DB85" s="6"/>
      <c r="DC85" s="6"/>
      <c r="DD85" s="6"/>
      <c r="DE85" s="6"/>
      <c r="DF85" s="6"/>
      <c r="DG85" s="6"/>
      <c r="DH85" s="6"/>
      <c r="DI85" s="6"/>
      <c r="DJ85" s="6"/>
      <c r="DK85" s="6"/>
      <c r="DL85" s="6"/>
      <c r="DM85" s="6"/>
      <c r="DN85" s="6"/>
      <c r="DO85" s="6"/>
      <c r="DP85" s="6"/>
      <c r="DQ85" s="6"/>
      <c r="DR85" s="6"/>
      <c r="DS85" s="6"/>
      <c r="DT85" s="6"/>
      <c r="DU85" s="6"/>
      <c r="DV85" s="6"/>
      <c r="DW85" s="6"/>
      <c r="DX85" s="6"/>
      <c r="DY85" s="6"/>
      <c r="DZ85" s="6"/>
      <c r="EA85" s="6"/>
      <c r="EB85" s="6"/>
      <c r="EC85" s="6"/>
      <c r="ED85" s="6"/>
      <c r="EE85" s="6"/>
      <c r="EF85" s="6"/>
      <c r="EG85" s="6"/>
      <c r="EH85" s="6"/>
      <c r="EI85" s="6"/>
      <c r="EJ85" s="6"/>
      <c r="EK85" s="6"/>
      <c r="EL85" s="6"/>
      <c r="EM85" s="6"/>
      <c r="EN85" s="6"/>
      <c r="EO85" s="6"/>
      <c r="EP85" s="6"/>
      <c r="EQ85" s="6"/>
      <c r="ER85" s="6"/>
      <c r="ES85" s="6"/>
      <c r="ET85" s="6"/>
      <c r="EU85" s="6"/>
      <c r="EV85" s="6"/>
      <c r="EW85" s="6"/>
      <c r="EX85" s="6"/>
      <c r="EY85" s="6"/>
      <c r="EZ85" s="6"/>
      <c r="FA85" s="6"/>
      <c r="FB85" s="6"/>
      <c r="FC85" s="6"/>
      <c r="FD85" s="6"/>
      <c r="FE85" s="6"/>
      <c r="FF85" s="6"/>
      <c r="FG85" s="6"/>
      <c r="FH85" s="6"/>
      <c r="FI85" s="6"/>
      <c r="FJ85" s="6"/>
      <c r="FK85" s="6"/>
      <c r="FL85" s="6"/>
      <c r="FM85" s="6"/>
      <c r="FN85" s="6"/>
      <c r="FO85" s="6"/>
      <c r="FP85" s="6"/>
      <c r="FQ85" s="6"/>
      <c r="FR85" s="6"/>
      <c r="FS85" s="6"/>
      <c r="FT85" s="6"/>
      <c r="FU85" s="6"/>
      <c r="FV85" s="6"/>
      <c r="FW85" s="6"/>
      <c r="FX85" s="6"/>
      <c r="FY85" s="6"/>
      <c r="FZ85" s="6"/>
      <c r="GA85" s="6"/>
      <c r="GB85" s="6"/>
      <c r="GC85" s="6"/>
      <c r="GD85" s="6"/>
      <c r="GE85" s="6"/>
      <c r="GF85" s="6"/>
      <c r="GG85" s="6"/>
      <c r="GH85" s="6"/>
      <c r="GI85" s="6"/>
      <c r="GJ85" s="6"/>
      <c r="GK85" s="6"/>
      <c r="GL85" s="6"/>
      <c r="GM85" s="6"/>
      <c r="GN85" s="6"/>
      <c r="GO85" s="6"/>
      <c r="GP85" s="6"/>
      <c r="GQ85" s="6"/>
      <c r="GR85" s="6"/>
      <c r="GS85" s="6"/>
      <c r="GT85" s="6"/>
      <c r="GU85" s="6"/>
      <c r="GV85" s="6"/>
      <c r="GW85" s="6"/>
      <c r="GX85" s="6"/>
      <c r="GY85" s="6"/>
      <c r="GZ85" s="6"/>
      <c r="HA85" s="6"/>
      <c r="HB85" s="6"/>
      <c r="HC85" s="6"/>
      <c r="HD85" s="6"/>
      <c r="HE85" s="6"/>
      <c r="HF85" s="6"/>
      <c r="HG85" s="6"/>
      <c r="HH85" s="6"/>
      <c r="HI85" s="6"/>
      <c r="HJ85" s="6"/>
      <c r="HK85" s="6"/>
      <c r="HL85" s="6"/>
      <c r="HM85" s="6"/>
      <c r="HN85" s="6"/>
      <c r="HO85" s="6"/>
      <c r="HP85" s="6"/>
      <c r="HQ85" s="6"/>
      <c r="HR85" s="6"/>
      <c r="HS85" s="6"/>
      <c r="HT85" s="6"/>
      <c r="HU85" s="6"/>
      <c r="HV85" s="6"/>
      <c r="HW85" s="6"/>
      <c r="HX85" s="6"/>
      <c r="HY85" s="6"/>
      <c r="HZ85" s="6"/>
      <c r="IA85" s="6"/>
      <c r="IB85" s="6"/>
      <c r="IC85" s="6"/>
      <c r="ID85" s="6"/>
      <c r="IE85" s="6"/>
      <c r="IF85" s="6"/>
      <c r="IG85" s="6"/>
      <c r="IH85" s="6"/>
      <c r="II85" s="6"/>
      <c r="IJ85" s="6"/>
      <c r="IK85" s="6"/>
      <c r="IL85" s="6"/>
      <c r="IM85" s="6"/>
      <c r="IN85" s="6"/>
      <c r="IO85" s="6"/>
      <c r="IP85" s="6"/>
      <c r="IQ85" s="6"/>
      <c r="IR85" s="6"/>
      <c r="IS85" s="6"/>
      <c r="IT85" s="6"/>
      <c r="IU85" s="6"/>
      <c r="IV85" s="6"/>
    </row>
    <row r="86" spans="1:256" s="20" customFormat="1" ht="19.5" customHeight="1">
      <c r="A86" s="30" t="s">
        <v>146</v>
      </c>
      <c r="B86" s="41" t="s">
        <v>175</v>
      </c>
      <c r="C86" s="6" t="s">
        <v>147</v>
      </c>
      <c r="D86" s="13">
        <v>40893</v>
      </c>
      <c r="E86" s="7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20" customFormat="1" ht="19.5" customHeight="1">
      <c r="A87" s="30" t="s">
        <v>122</v>
      </c>
      <c r="B87" s="35" t="s">
        <v>123</v>
      </c>
      <c r="C87" s="6" t="s">
        <v>12</v>
      </c>
      <c r="D87" s="13">
        <v>40893</v>
      </c>
      <c r="E87" s="7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6"/>
      <c r="CB87" s="6"/>
      <c r="CC87" s="6"/>
      <c r="CD87" s="6"/>
      <c r="CE87" s="6"/>
      <c r="CF87" s="6"/>
      <c r="CG87" s="6"/>
      <c r="CH87" s="6"/>
      <c r="CI87" s="6"/>
      <c r="CJ87" s="6"/>
      <c r="CK87" s="6"/>
      <c r="CL87" s="6"/>
      <c r="CM87" s="6"/>
      <c r="CN87" s="6"/>
      <c r="CO87" s="6"/>
      <c r="CP87" s="6"/>
      <c r="CQ87" s="6"/>
      <c r="CR87" s="6"/>
      <c r="CS87" s="6"/>
      <c r="CT87" s="6"/>
      <c r="CU87" s="6"/>
      <c r="CV87" s="6"/>
      <c r="CW87" s="6"/>
      <c r="CX87" s="6"/>
      <c r="CY87" s="6"/>
      <c r="CZ87" s="6"/>
      <c r="DA87" s="6"/>
      <c r="DB87" s="6"/>
      <c r="DC87" s="6"/>
      <c r="DD87" s="6"/>
      <c r="DE87" s="6"/>
      <c r="DF87" s="6"/>
      <c r="DG87" s="6"/>
      <c r="DH87" s="6"/>
      <c r="DI87" s="6"/>
      <c r="DJ87" s="6"/>
      <c r="DK87" s="6"/>
      <c r="DL87" s="6"/>
      <c r="DM87" s="6"/>
      <c r="DN87" s="6"/>
      <c r="DO87" s="6"/>
      <c r="DP87" s="6"/>
      <c r="DQ87" s="6"/>
      <c r="DR87" s="6"/>
      <c r="DS87" s="6"/>
      <c r="DT87" s="6"/>
      <c r="DU87" s="6"/>
      <c r="DV87" s="6"/>
      <c r="DW87" s="6"/>
      <c r="DX87" s="6"/>
      <c r="DY87" s="6"/>
      <c r="DZ87" s="6"/>
      <c r="EA87" s="6"/>
      <c r="EB87" s="6"/>
      <c r="EC87" s="6"/>
      <c r="ED87" s="6"/>
      <c r="EE87" s="6"/>
      <c r="EF87" s="6"/>
      <c r="EG87" s="6"/>
      <c r="EH87" s="6"/>
      <c r="EI87" s="6"/>
      <c r="EJ87" s="6"/>
      <c r="EK87" s="6"/>
      <c r="EL87" s="6"/>
      <c r="EM87" s="6"/>
      <c r="EN87" s="6"/>
      <c r="EO87" s="6"/>
      <c r="EP87" s="6"/>
      <c r="EQ87" s="6"/>
      <c r="ER87" s="6"/>
      <c r="ES87" s="6"/>
      <c r="ET87" s="6"/>
      <c r="EU87" s="6"/>
      <c r="EV87" s="6"/>
      <c r="EW87" s="6"/>
      <c r="EX87" s="6"/>
      <c r="EY87" s="6"/>
      <c r="EZ87" s="6"/>
      <c r="FA87" s="6"/>
      <c r="FB87" s="6"/>
      <c r="FC87" s="6"/>
      <c r="FD87" s="6"/>
      <c r="FE87" s="6"/>
      <c r="FF87" s="6"/>
      <c r="FG87" s="6"/>
      <c r="FH87" s="6"/>
      <c r="FI87" s="6"/>
      <c r="FJ87" s="6"/>
      <c r="FK87" s="6"/>
      <c r="FL87" s="6"/>
      <c r="FM87" s="6"/>
      <c r="FN87" s="6"/>
      <c r="FO87" s="6"/>
      <c r="FP87" s="6"/>
      <c r="FQ87" s="6"/>
      <c r="FR87" s="6"/>
      <c r="FS87" s="6"/>
      <c r="FT87" s="6"/>
      <c r="FU87" s="6"/>
      <c r="FV87" s="6"/>
      <c r="FW87" s="6"/>
      <c r="FX87" s="6"/>
      <c r="FY87" s="6"/>
      <c r="FZ87" s="6"/>
      <c r="GA87" s="6"/>
      <c r="GB87" s="6"/>
      <c r="GC87" s="6"/>
      <c r="GD87" s="6"/>
      <c r="GE87" s="6"/>
      <c r="GF87" s="6"/>
      <c r="GG87" s="6"/>
      <c r="GH87" s="6"/>
      <c r="GI87" s="6"/>
      <c r="GJ87" s="6"/>
      <c r="GK87" s="6"/>
      <c r="GL87" s="6"/>
      <c r="GM87" s="6"/>
      <c r="GN87" s="6"/>
      <c r="GO87" s="6"/>
      <c r="GP87" s="6"/>
      <c r="GQ87" s="6"/>
      <c r="GR87" s="6"/>
      <c r="GS87" s="6"/>
      <c r="GT87" s="6"/>
      <c r="GU87" s="6"/>
      <c r="GV87" s="6"/>
      <c r="GW87" s="6"/>
      <c r="GX87" s="6"/>
      <c r="GY87" s="6"/>
      <c r="GZ87" s="6"/>
      <c r="HA87" s="6"/>
      <c r="HB87" s="6"/>
      <c r="HC87" s="6"/>
      <c r="HD87" s="6"/>
      <c r="HE87" s="6"/>
      <c r="HF87" s="6"/>
      <c r="HG87" s="6"/>
      <c r="HH87" s="6"/>
      <c r="HI87" s="6"/>
      <c r="HJ87" s="6"/>
      <c r="HK87" s="6"/>
      <c r="HL87" s="6"/>
      <c r="HM87" s="6"/>
      <c r="HN87" s="6"/>
      <c r="HO87" s="6"/>
      <c r="HP87" s="6"/>
      <c r="HQ87" s="6"/>
      <c r="HR87" s="6"/>
      <c r="HS87" s="6"/>
      <c r="HT87" s="6"/>
      <c r="HU87" s="6"/>
      <c r="HV87" s="6"/>
      <c r="HW87" s="6"/>
      <c r="HX87" s="6"/>
      <c r="HY87" s="6"/>
      <c r="HZ87" s="6"/>
      <c r="IA87" s="6"/>
      <c r="IB87" s="6"/>
      <c r="IC87" s="6"/>
      <c r="ID87" s="6"/>
      <c r="IE87" s="6"/>
      <c r="IF87" s="6"/>
      <c r="IG87" s="6"/>
      <c r="IH87" s="6"/>
      <c r="II87" s="6"/>
      <c r="IJ87" s="6"/>
      <c r="IK87" s="6"/>
      <c r="IL87" s="6"/>
      <c r="IM87" s="6"/>
      <c r="IN87" s="6"/>
      <c r="IO87" s="6"/>
      <c r="IP87" s="6"/>
      <c r="IQ87" s="6"/>
      <c r="IR87" s="6"/>
      <c r="IS87" s="6"/>
      <c r="IT87" s="6"/>
      <c r="IU87" s="6"/>
      <c r="IV87" s="6"/>
    </row>
    <row r="88" spans="1:256" s="20" customFormat="1" ht="19.5" customHeight="1">
      <c r="A88" s="30" t="s">
        <v>122</v>
      </c>
      <c r="B88" s="35" t="s">
        <v>121</v>
      </c>
      <c r="C88" s="6" t="s">
        <v>106</v>
      </c>
      <c r="D88" s="13">
        <v>40893</v>
      </c>
      <c r="E88" s="7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6"/>
      <c r="CB88" s="6"/>
      <c r="CC88" s="6"/>
      <c r="CD88" s="6"/>
      <c r="CE88" s="6"/>
      <c r="CF88" s="6"/>
      <c r="CG88" s="6"/>
      <c r="CH88" s="6"/>
      <c r="CI88" s="6"/>
      <c r="CJ88" s="6"/>
      <c r="CK88" s="6"/>
      <c r="CL88" s="6"/>
      <c r="CM88" s="6"/>
      <c r="CN88" s="6"/>
      <c r="CO88" s="6"/>
      <c r="CP88" s="6"/>
      <c r="CQ88" s="6"/>
      <c r="CR88" s="6"/>
      <c r="CS88" s="6"/>
      <c r="CT88" s="6"/>
      <c r="CU88" s="6"/>
      <c r="CV88" s="6"/>
      <c r="CW88" s="6"/>
      <c r="CX88" s="6"/>
      <c r="CY88" s="6"/>
      <c r="CZ88" s="6"/>
      <c r="DA88" s="6"/>
      <c r="DB88" s="6"/>
      <c r="DC88" s="6"/>
      <c r="DD88" s="6"/>
      <c r="DE88" s="6"/>
      <c r="DF88" s="6"/>
      <c r="DG88" s="6"/>
      <c r="DH88" s="6"/>
      <c r="DI88" s="6"/>
      <c r="DJ88" s="6"/>
      <c r="DK88" s="6"/>
      <c r="DL88" s="6"/>
      <c r="DM88" s="6"/>
      <c r="DN88" s="6"/>
      <c r="DO88" s="6"/>
      <c r="DP88" s="6"/>
      <c r="DQ88" s="6"/>
      <c r="DR88" s="6"/>
      <c r="DS88" s="6"/>
      <c r="DT88" s="6"/>
      <c r="DU88" s="6"/>
      <c r="DV88" s="6"/>
      <c r="DW88" s="6"/>
      <c r="DX88" s="6"/>
      <c r="DY88" s="6"/>
      <c r="DZ88" s="6"/>
      <c r="EA88" s="6"/>
      <c r="EB88" s="6"/>
      <c r="EC88" s="6"/>
      <c r="ED88" s="6"/>
      <c r="EE88" s="6"/>
      <c r="EF88" s="6"/>
      <c r="EG88" s="6"/>
      <c r="EH88" s="6"/>
      <c r="EI88" s="6"/>
      <c r="EJ88" s="6"/>
      <c r="EK88" s="6"/>
      <c r="EL88" s="6"/>
      <c r="EM88" s="6"/>
      <c r="EN88" s="6"/>
      <c r="EO88" s="6"/>
      <c r="EP88" s="6"/>
      <c r="EQ88" s="6"/>
      <c r="ER88" s="6"/>
      <c r="ES88" s="6"/>
      <c r="ET88" s="6"/>
      <c r="EU88" s="6"/>
      <c r="EV88" s="6"/>
      <c r="EW88" s="6"/>
      <c r="EX88" s="6"/>
      <c r="EY88" s="6"/>
      <c r="EZ88" s="6"/>
      <c r="FA88" s="6"/>
      <c r="FB88" s="6"/>
      <c r="FC88" s="6"/>
      <c r="FD88" s="6"/>
      <c r="FE88" s="6"/>
      <c r="FF88" s="6"/>
      <c r="FG88" s="6"/>
      <c r="FH88" s="6"/>
      <c r="FI88" s="6"/>
      <c r="FJ88" s="6"/>
      <c r="FK88" s="6"/>
      <c r="FL88" s="6"/>
      <c r="FM88" s="6"/>
      <c r="FN88" s="6"/>
      <c r="FO88" s="6"/>
      <c r="FP88" s="6"/>
      <c r="FQ88" s="6"/>
      <c r="FR88" s="6"/>
      <c r="FS88" s="6"/>
      <c r="FT88" s="6"/>
      <c r="FU88" s="6"/>
      <c r="FV88" s="6"/>
      <c r="FW88" s="6"/>
      <c r="FX88" s="6"/>
      <c r="FY88" s="6"/>
      <c r="FZ88" s="6"/>
      <c r="GA88" s="6"/>
      <c r="GB88" s="6"/>
      <c r="GC88" s="6"/>
      <c r="GD88" s="6"/>
      <c r="GE88" s="6"/>
      <c r="GF88" s="6"/>
      <c r="GG88" s="6"/>
      <c r="GH88" s="6"/>
      <c r="GI88" s="6"/>
      <c r="GJ88" s="6"/>
      <c r="GK88" s="6"/>
      <c r="GL88" s="6"/>
      <c r="GM88" s="6"/>
      <c r="GN88" s="6"/>
      <c r="GO88" s="6"/>
      <c r="GP88" s="6"/>
      <c r="GQ88" s="6"/>
      <c r="GR88" s="6"/>
      <c r="GS88" s="6"/>
      <c r="GT88" s="6"/>
      <c r="GU88" s="6"/>
      <c r="GV88" s="6"/>
      <c r="GW88" s="6"/>
      <c r="GX88" s="6"/>
      <c r="GY88" s="6"/>
      <c r="GZ88" s="6"/>
      <c r="HA88" s="6"/>
      <c r="HB88" s="6"/>
      <c r="HC88" s="6"/>
      <c r="HD88" s="6"/>
      <c r="HE88" s="6"/>
      <c r="HF88" s="6"/>
      <c r="HG88" s="6"/>
      <c r="HH88" s="6"/>
      <c r="HI88" s="6"/>
      <c r="HJ88" s="6"/>
      <c r="HK88" s="6"/>
      <c r="HL88" s="6"/>
      <c r="HM88" s="6"/>
      <c r="HN88" s="6"/>
      <c r="HO88" s="6"/>
      <c r="HP88" s="6"/>
      <c r="HQ88" s="6"/>
      <c r="HR88" s="6"/>
      <c r="HS88" s="6"/>
      <c r="HT88" s="6"/>
      <c r="HU88" s="6"/>
      <c r="HV88" s="6"/>
      <c r="HW88" s="6"/>
      <c r="HX88" s="6"/>
      <c r="HY88" s="6"/>
      <c r="HZ88" s="6"/>
      <c r="IA88" s="6"/>
      <c r="IB88" s="6"/>
      <c r="IC88" s="6"/>
      <c r="ID88" s="6"/>
      <c r="IE88" s="6"/>
      <c r="IF88" s="6"/>
      <c r="IG88" s="6"/>
      <c r="IH88" s="6"/>
      <c r="II88" s="6"/>
      <c r="IJ88" s="6"/>
      <c r="IK88" s="6"/>
      <c r="IL88" s="6"/>
      <c r="IM88" s="6"/>
      <c r="IN88" s="6"/>
      <c r="IO88" s="6"/>
      <c r="IP88" s="6"/>
      <c r="IQ88" s="6"/>
      <c r="IR88" s="6"/>
      <c r="IS88" s="6"/>
      <c r="IT88" s="6"/>
      <c r="IU88" s="6"/>
      <c r="IV88" s="6"/>
    </row>
    <row r="89" spans="1:256" s="20" customFormat="1" ht="19.5" customHeight="1">
      <c r="A89" s="30" t="s">
        <v>109</v>
      </c>
      <c r="B89" s="35" t="s">
        <v>114</v>
      </c>
      <c r="C89" s="6" t="s">
        <v>115</v>
      </c>
      <c r="D89" s="13">
        <v>40893</v>
      </c>
      <c r="E89" s="7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  <c r="BW89" s="6"/>
      <c r="BX89" s="6"/>
      <c r="BY89" s="6"/>
      <c r="BZ89" s="6"/>
      <c r="CA89" s="6"/>
      <c r="CB89" s="6"/>
      <c r="CC89" s="6"/>
      <c r="CD89" s="6"/>
      <c r="CE89" s="6"/>
      <c r="CF89" s="6"/>
      <c r="CG89" s="6"/>
      <c r="CH89" s="6"/>
      <c r="CI89" s="6"/>
      <c r="CJ89" s="6"/>
      <c r="CK89" s="6"/>
      <c r="CL89" s="6"/>
      <c r="CM89" s="6"/>
      <c r="CN89" s="6"/>
      <c r="CO89" s="6"/>
      <c r="CP89" s="6"/>
      <c r="CQ89" s="6"/>
      <c r="CR89" s="6"/>
      <c r="CS89" s="6"/>
      <c r="CT89" s="6"/>
      <c r="CU89" s="6"/>
      <c r="CV89" s="6"/>
      <c r="CW89" s="6"/>
      <c r="CX89" s="6"/>
      <c r="CY89" s="6"/>
      <c r="CZ89" s="6"/>
      <c r="DA89" s="6"/>
      <c r="DB89" s="6"/>
      <c r="DC89" s="6"/>
      <c r="DD89" s="6"/>
      <c r="DE89" s="6"/>
      <c r="DF89" s="6"/>
      <c r="DG89" s="6"/>
      <c r="DH89" s="6"/>
      <c r="DI89" s="6"/>
      <c r="DJ89" s="6"/>
      <c r="DK89" s="6"/>
      <c r="DL89" s="6"/>
      <c r="DM89" s="6"/>
      <c r="DN89" s="6"/>
      <c r="DO89" s="6"/>
      <c r="DP89" s="6"/>
      <c r="DQ89" s="6"/>
      <c r="DR89" s="6"/>
      <c r="DS89" s="6"/>
      <c r="DT89" s="6"/>
      <c r="DU89" s="6"/>
      <c r="DV89" s="6"/>
      <c r="DW89" s="6"/>
      <c r="DX89" s="6"/>
      <c r="DY89" s="6"/>
      <c r="DZ89" s="6"/>
      <c r="EA89" s="6"/>
      <c r="EB89" s="6"/>
      <c r="EC89" s="6"/>
      <c r="ED89" s="6"/>
      <c r="EE89" s="6"/>
      <c r="EF89" s="6"/>
      <c r="EG89" s="6"/>
      <c r="EH89" s="6"/>
      <c r="EI89" s="6"/>
      <c r="EJ89" s="6"/>
      <c r="EK89" s="6"/>
      <c r="EL89" s="6"/>
      <c r="EM89" s="6"/>
      <c r="EN89" s="6"/>
      <c r="EO89" s="6"/>
      <c r="EP89" s="6"/>
      <c r="EQ89" s="6"/>
      <c r="ER89" s="6"/>
      <c r="ES89" s="6"/>
      <c r="ET89" s="6"/>
      <c r="EU89" s="6"/>
      <c r="EV89" s="6"/>
      <c r="EW89" s="6"/>
      <c r="EX89" s="6"/>
      <c r="EY89" s="6"/>
      <c r="EZ89" s="6"/>
      <c r="FA89" s="6"/>
      <c r="FB89" s="6"/>
      <c r="FC89" s="6"/>
      <c r="FD89" s="6"/>
      <c r="FE89" s="6"/>
      <c r="FF89" s="6"/>
      <c r="FG89" s="6"/>
      <c r="FH89" s="6"/>
      <c r="FI89" s="6"/>
      <c r="FJ89" s="6"/>
      <c r="FK89" s="6"/>
      <c r="FL89" s="6"/>
      <c r="FM89" s="6"/>
      <c r="FN89" s="6"/>
      <c r="FO89" s="6"/>
      <c r="FP89" s="6"/>
      <c r="FQ89" s="6"/>
      <c r="FR89" s="6"/>
      <c r="FS89" s="6"/>
      <c r="FT89" s="6"/>
      <c r="FU89" s="6"/>
      <c r="FV89" s="6"/>
      <c r="FW89" s="6"/>
      <c r="FX89" s="6"/>
      <c r="FY89" s="6"/>
      <c r="FZ89" s="6"/>
      <c r="GA89" s="6"/>
      <c r="GB89" s="6"/>
      <c r="GC89" s="6"/>
      <c r="GD89" s="6"/>
      <c r="GE89" s="6"/>
      <c r="GF89" s="6"/>
      <c r="GG89" s="6"/>
      <c r="GH89" s="6"/>
      <c r="GI89" s="6"/>
      <c r="GJ89" s="6"/>
      <c r="GK89" s="6"/>
      <c r="GL89" s="6"/>
      <c r="GM89" s="6"/>
      <c r="GN89" s="6"/>
      <c r="GO89" s="6"/>
      <c r="GP89" s="6"/>
      <c r="GQ89" s="6"/>
      <c r="GR89" s="6"/>
      <c r="GS89" s="6"/>
      <c r="GT89" s="6"/>
      <c r="GU89" s="6"/>
      <c r="GV89" s="6"/>
      <c r="GW89" s="6"/>
      <c r="GX89" s="6"/>
      <c r="GY89" s="6"/>
      <c r="GZ89" s="6"/>
      <c r="HA89" s="6"/>
      <c r="HB89" s="6"/>
      <c r="HC89" s="6"/>
      <c r="HD89" s="6"/>
      <c r="HE89" s="6"/>
      <c r="HF89" s="6"/>
      <c r="HG89" s="6"/>
      <c r="HH89" s="6"/>
      <c r="HI89" s="6"/>
      <c r="HJ89" s="6"/>
      <c r="HK89" s="6"/>
      <c r="HL89" s="6"/>
      <c r="HM89" s="6"/>
      <c r="HN89" s="6"/>
      <c r="HO89" s="6"/>
      <c r="HP89" s="6"/>
      <c r="HQ89" s="6"/>
      <c r="HR89" s="6"/>
      <c r="HS89" s="6"/>
      <c r="HT89" s="6"/>
      <c r="HU89" s="6"/>
      <c r="HV89" s="6"/>
      <c r="HW89" s="6"/>
      <c r="HX89" s="6"/>
      <c r="HY89" s="6"/>
      <c r="HZ89" s="6"/>
      <c r="IA89" s="6"/>
      <c r="IB89" s="6"/>
      <c r="IC89" s="6"/>
      <c r="ID89" s="6"/>
      <c r="IE89" s="6"/>
      <c r="IF89" s="6"/>
      <c r="IG89" s="6"/>
      <c r="IH89" s="6"/>
      <c r="II89" s="6"/>
      <c r="IJ89" s="6"/>
      <c r="IK89" s="6"/>
      <c r="IL89" s="6"/>
      <c r="IM89" s="6"/>
      <c r="IN89" s="6"/>
      <c r="IO89" s="6"/>
      <c r="IP89" s="6"/>
      <c r="IQ89" s="6"/>
      <c r="IR89" s="6"/>
      <c r="IS89" s="6"/>
      <c r="IT89" s="6"/>
      <c r="IU89" s="6"/>
      <c r="IV89" s="6"/>
    </row>
    <row r="90" spans="1:256" s="20" customFormat="1" ht="19.5" customHeight="1">
      <c r="A90" s="30" t="s">
        <v>109</v>
      </c>
      <c r="B90" s="35" t="s">
        <v>116</v>
      </c>
      <c r="C90" s="6" t="s">
        <v>87</v>
      </c>
      <c r="D90" s="13">
        <v>40893</v>
      </c>
      <c r="E90" s="7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  <c r="BW90" s="6"/>
      <c r="BX90" s="6"/>
      <c r="BY90" s="6"/>
      <c r="BZ90" s="6"/>
      <c r="CA90" s="6"/>
      <c r="CB90" s="6"/>
      <c r="CC90" s="6"/>
      <c r="CD90" s="6"/>
      <c r="CE90" s="6"/>
      <c r="CF90" s="6"/>
      <c r="CG90" s="6"/>
      <c r="CH90" s="6"/>
      <c r="CI90" s="6"/>
      <c r="CJ90" s="6"/>
      <c r="CK90" s="6"/>
      <c r="CL90" s="6"/>
      <c r="CM90" s="6"/>
      <c r="CN90" s="6"/>
      <c r="CO90" s="6"/>
      <c r="CP90" s="6"/>
      <c r="CQ90" s="6"/>
      <c r="CR90" s="6"/>
      <c r="CS90" s="6"/>
      <c r="CT90" s="6"/>
      <c r="CU90" s="6"/>
      <c r="CV90" s="6"/>
      <c r="CW90" s="6"/>
      <c r="CX90" s="6"/>
      <c r="CY90" s="6"/>
      <c r="CZ90" s="6"/>
      <c r="DA90" s="6"/>
      <c r="DB90" s="6"/>
      <c r="DC90" s="6"/>
      <c r="DD90" s="6"/>
      <c r="DE90" s="6"/>
      <c r="DF90" s="6"/>
      <c r="DG90" s="6"/>
      <c r="DH90" s="6"/>
      <c r="DI90" s="6"/>
      <c r="DJ90" s="6"/>
      <c r="DK90" s="6"/>
      <c r="DL90" s="6"/>
      <c r="DM90" s="6"/>
      <c r="DN90" s="6"/>
      <c r="DO90" s="6"/>
      <c r="DP90" s="6"/>
      <c r="DQ90" s="6"/>
      <c r="DR90" s="6"/>
      <c r="DS90" s="6"/>
      <c r="DT90" s="6"/>
      <c r="DU90" s="6"/>
      <c r="DV90" s="6"/>
      <c r="DW90" s="6"/>
      <c r="DX90" s="6"/>
      <c r="DY90" s="6"/>
      <c r="DZ90" s="6"/>
      <c r="EA90" s="6"/>
      <c r="EB90" s="6"/>
      <c r="EC90" s="6"/>
      <c r="ED90" s="6"/>
      <c r="EE90" s="6"/>
      <c r="EF90" s="6"/>
      <c r="EG90" s="6"/>
      <c r="EH90" s="6"/>
      <c r="EI90" s="6"/>
      <c r="EJ90" s="6"/>
      <c r="EK90" s="6"/>
      <c r="EL90" s="6"/>
      <c r="EM90" s="6"/>
      <c r="EN90" s="6"/>
      <c r="EO90" s="6"/>
      <c r="EP90" s="6"/>
      <c r="EQ90" s="6"/>
      <c r="ER90" s="6"/>
      <c r="ES90" s="6"/>
      <c r="ET90" s="6"/>
      <c r="EU90" s="6"/>
      <c r="EV90" s="6"/>
      <c r="EW90" s="6"/>
      <c r="EX90" s="6"/>
      <c r="EY90" s="6"/>
      <c r="EZ90" s="6"/>
      <c r="FA90" s="6"/>
      <c r="FB90" s="6"/>
      <c r="FC90" s="6"/>
      <c r="FD90" s="6"/>
      <c r="FE90" s="6"/>
      <c r="FF90" s="6"/>
      <c r="FG90" s="6"/>
      <c r="FH90" s="6"/>
      <c r="FI90" s="6"/>
      <c r="FJ90" s="6"/>
      <c r="FK90" s="6"/>
      <c r="FL90" s="6"/>
      <c r="FM90" s="6"/>
      <c r="FN90" s="6"/>
      <c r="FO90" s="6"/>
      <c r="FP90" s="6"/>
      <c r="FQ90" s="6"/>
      <c r="FR90" s="6"/>
      <c r="FS90" s="6"/>
      <c r="FT90" s="6"/>
      <c r="FU90" s="6"/>
      <c r="FV90" s="6"/>
      <c r="FW90" s="6"/>
      <c r="FX90" s="6"/>
      <c r="FY90" s="6"/>
      <c r="FZ90" s="6"/>
      <c r="GA90" s="6"/>
      <c r="GB90" s="6"/>
      <c r="GC90" s="6"/>
      <c r="GD90" s="6"/>
      <c r="GE90" s="6"/>
      <c r="GF90" s="6"/>
      <c r="GG90" s="6"/>
      <c r="GH90" s="6"/>
      <c r="GI90" s="6"/>
      <c r="GJ90" s="6"/>
      <c r="GK90" s="6"/>
      <c r="GL90" s="6"/>
      <c r="GM90" s="6"/>
      <c r="GN90" s="6"/>
      <c r="GO90" s="6"/>
      <c r="GP90" s="6"/>
      <c r="GQ90" s="6"/>
      <c r="GR90" s="6"/>
      <c r="GS90" s="6"/>
      <c r="GT90" s="6"/>
      <c r="GU90" s="6"/>
      <c r="GV90" s="6"/>
      <c r="GW90" s="6"/>
      <c r="GX90" s="6"/>
      <c r="GY90" s="6"/>
      <c r="GZ90" s="6"/>
      <c r="HA90" s="6"/>
      <c r="HB90" s="6"/>
      <c r="HC90" s="6"/>
      <c r="HD90" s="6"/>
      <c r="HE90" s="6"/>
      <c r="HF90" s="6"/>
      <c r="HG90" s="6"/>
      <c r="HH90" s="6"/>
      <c r="HI90" s="6"/>
      <c r="HJ90" s="6"/>
      <c r="HK90" s="6"/>
      <c r="HL90" s="6"/>
      <c r="HM90" s="6"/>
      <c r="HN90" s="6"/>
      <c r="HO90" s="6"/>
      <c r="HP90" s="6"/>
      <c r="HQ90" s="6"/>
      <c r="HR90" s="6"/>
      <c r="HS90" s="6"/>
      <c r="HT90" s="6"/>
      <c r="HU90" s="6"/>
      <c r="HV90" s="6"/>
      <c r="HW90" s="6"/>
      <c r="HX90" s="6"/>
      <c r="HY90" s="6"/>
      <c r="HZ90" s="6"/>
      <c r="IA90" s="6"/>
      <c r="IB90" s="6"/>
      <c r="IC90" s="6"/>
      <c r="ID90" s="6"/>
      <c r="IE90" s="6"/>
      <c r="IF90" s="6"/>
      <c r="IG90" s="6"/>
      <c r="IH90" s="6"/>
      <c r="II90" s="6"/>
      <c r="IJ90" s="6"/>
      <c r="IK90" s="6"/>
      <c r="IL90" s="6"/>
      <c r="IM90" s="6"/>
      <c r="IN90" s="6"/>
      <c r="IO90" s="6"/>
      <c r="IP90" s="6"/>
      <c r="IQ90" s="6"/>
      <c r="IR90" s="6"/>
      <c r="IS90" s="6"/>
      <c r="IT90" s="6"/>
      <c r="IU90" s="6"/>
      <c r="IV90" s="6"/>
    </row>
    <row r="91" spans="1:256" s="20" customFormat="1" ht="19.5" customHeight="1">
      <c r="A91" s="30" t="s">
        <v>109</v>
      </c>
      <c r="B91" s="35" t="s">
        <v>113</v>
      </c>
      <c r="C91" s="6" t="s">
        <v>46</v>
      </c>
      <c r="D91" s="13">
        <v>40893</v>
      </c>
      <c r="E91" s="7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  <c r="BW91" s="6"/>
      <c r="BX91" s="6"/>
      <c r="BY91" s="6"/>
      <c r="BZ91" s="6"/>
      <c r="CA91" s="6"/>
      <c r="CB91" s="6"/>
      <c r="CC91" s="6"/>
      <c r="CD91" s="6"/>
      <c r="CE91" s="6"/>
      <c r="CF91" s="6"/>
      <c r="CG91" s="6"/>
      <c r="CH91" s="6"/>
      <c r="CI91" s="6"/>
      <c r="CJ91" s="6"/>
      <c r="CK91" s="6"/>
      <c r="CL91" s="6"/>
      <c r="CM91" s="6"/>
      <c r="CN91" s="6"/>
      <c r="CO91" s="6"/>
      <c r="CP91" s="6"/>
      <c r="CQ91" s="6"/>
      <c r="CR91" s="6"/>
      <c r="CS91" s="6"/>
      <c r="CT91" s="6"/>
      <c r="CU91" s="6"/>
      <c r="CV91" s="6"/>
      <c r="CW91" s="6"/>
      <c r="CX91" s="6"/>
      <c r="CY91" s="6"/>
      <c r="CZ91" s="6"/>
      <c r="DA91" s="6"/>
      <c r="DB91" s="6"/>
      <c r="DC91" s="6"/>
      <c r="DD91" s="6"/>
      <c r="DE91" s="6"/>
      <c r="DF91" s="6"/>
      <c r="DG91" s="6"/>
      <c r="DH91" s="6"/>
      <c r="DI91" s="6"/>
      <c r="DJ91" s="6"/>
      <c r="DK91" s="6"/>
      <c r="DL91" s="6"/>
      <c r="DM91" s="6"/>
      <c r="DN91" s="6"/>
      <c r="DO91" s="6"/>
      <c r="DP91" s="6"/>
      <c r="DQ91" s="6"/>
      <c r="DR91" s="6"/>
      <c r="DS91" s="6"/>
      <c r="DT91" s="6"/>
      <c r="DU91" s="6"/>
      <c r="DV91" s="6"/>
      <c r="DW91" s="6"/>
      <c r="DX91" s="6"/>
      <c r="DY91" s="6"/>
      <c r="DZ91" s="6"/>
      <c r="EA91" s="6"/>
      <c r="EB91" s="6"/>
      <c r="EC91" s="6"/>
      <c r="ED91" s="6"/>
      <c r="EE91" s="6"/>
      <c r="EF91" s="6"/>
      <c r="EG91" s="6"/>
      <c r="EH91" s="6"/>
      <c r="EI91" s="6"/>
      <c r="EJ91" s="6"/>
      <c r="EK91" s="6"/>
      <c r="EL91" s="6"/>
      <c r="EM91" s="6"/>
      <c r="EN91" s="6"/>
      <c r="EO91" s="6"/>
      <c r="EP91" s="6"/>
      <c r="EQ91" s="6"/>
      <c r="ER91" s="6"/>
      <c r="ES91" s="6"/>
      <c r="ET91" s="6"/>
      <c r="EU91" s="6"/>
      <c r="EV91" s="6"/>
      <c r="EW91" s="6"/>
      <c r="EX91" s="6"/>
      <c r="EY91" s="6"/>
      <c r="EZ91" s="6"/>
      <c r="FA91" s="6"/>
      <c r="FB91" s="6"/>
      <c r="FC91" s="6"/>
      <c r="FD91" s="6"/>
      <c r="FE91" s="6"/>
      <c r="FF91" s="6"/>
      <c r="FG91" s="6"/>
      <c r="FH91" s="6"/>
      <c r="FI91" s="6"/>
      <c r="FJ91" s="6"/>
      <c r="FK91" s="6"/>
      <c r="FL91" s="6"/>
      <c r="FM91" s="6"/>
      <c r="FN91" s="6"/>
      <c r="FO91" s="6"/>
      <c r="FP91" s="6"/>
      <c r="FQ91" s="6"/>
      <c r="FR91" s="6"/>
      <c r="FS91" s="6"/>
      <c r="FT91" s="6"/>
      <c r="FU91" s="6"/>
      <c r="FV91" s="6"/>
      <c r="FW91" s="6"/>
      <c r="FX91" s="6"/>
      <c r="FY91" s="6"/>
      <c r="FZ91" s="6"/>
      <c r="GA91" s="6"/>
      <c r="GB91" s="6"/>
      <c r="GC91" s="6"/>
      <c r="GD91" s="6"/>
      <c r="GE91" s="6"/>
      <c r="GF91" s="6"/>
      <c r="GG91" s="6"/>
      <c r="GH91" s="6"/>
      <c r="GI91" s="6"/>
      <c r="GJ91" s="6"/>
      <c r="GK91" s="6"/>
      <c r="GL91" s="6"/>
      <c r="GM91" s="6"/>
      <c r="GN91" s="6"/>
      <c r="GO91" s="6"/>
      <c r="GP91" s="6"/>
      <c r="GQ91" s="6"/>
      <c r="GR91" s="6"/>
      <c r="GS91" s="6"/>
      <c r="GT91" s="6"/>
      <c r="GU91" s="6"/>
      <c r="GV91" s="6"/>
      <c r="GW91" s="6"/>
      <c r="GX91" s="6"/>
      <c r="GY91" s="6"/>
      <c r="GZ91" s="6"/>
      <c r="HA91" s="6"/>
      <c r="HB91" s="6"/>
      <c r="HC91" s="6"/>
      <c r="HD91" s="6"/>
      <c r="HE91" s="6"/>
      <c r="HF91" s="6"/>
      <c r="HG91" s="6"/>
      <c r="HH91" s="6"/>
      <c r="HI91" s="6"/>
      <c r="HJ91" s="6"/>
      <c r="HK91" s="6"/>
      <c r="HL91" s="6"/>
      <c r="HM91" s="6"/>
      <c r="HN91" s="6"/>
      <c r="HO91" s="6"/>
      <c r="HP91" s="6"/>
      <c r="HQ91" s="6"/>
      <c r="HR91" s="6"/>
      <c r="HS91" s="6"/>
      <c r="HT91" s="6"/>
      <c r="HU91" s="6"/>
      <c r="HV91" s="6"/>
      <c r="HW91" s="6"/>
      <c r="HX91" s="6"/>
      <c r="HY91" s="6"/>
      <c r="HZ91" s="6"/>
      <c r="IA91" s="6"/>
      <c r="IB91" s="6"/>
      <c r="IC91" s="6"/>
      <c r="ID91" s="6"/>
      <c r="IE91" s="6"/>
      <c r="IF91" s="6"/>
      <c r="IG91" s="6"/>
      <c r="IH91" s="6"/>
      <c r="II91" s="6"/>
      <c r="IJ91" s="6"/>
      <c r="IK91" s="6"/>
      <c r="IL91" s="6"/>
      <c r="IM91" s="6"/>
      <c r="IN91" s="6"/>
      <c r="IO91" s="6"/>
      <c r="IP91" s="6"/>
      <c r="IQ91" s="6"/>
      <c r="IR91" s="6"/>
      <c r="IS91" s="6"/>
      <c r="IT91" s="6"/>
      <c r="IU91" s="6"/>
      <c r="IV91" s="6"/>
    </row>
    <row r="92" spans="1:256" s="20" customFormat="1" ht="19.5" customHeight="1">
      <c r="A92" s="30" t="s">
        <v>104</v>
      </c>
      <c r="B92" s="35" t="s">
        <v>181</v>
      </c>
      <c r="C92" s="6" t="s">
        <v>106</v>
      </c>
      <c r="D92" s="13">
        <v>40893</v>
      </c>
      <c r="E92" s="7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  <c r="BW92" s="6"/>
      <c r="BX92" s="6"/>
      <c r="BY92" s="6"/>
      <c r="BZ92" s="6"/>
      <c r="CA92" s="6"/>
      <c r="CB92" s="6"/>
      <c r="CC92" s="6"/>
      <c r="CD92" s="6"/>
      <c r="CE92" s="6"/>
      <c r="CF92" s="6"/>
      <c r="CG92" s="6"/>
      <c r="CH92" s="6"/>
      <c r="CI92" s="6"/>
      <c r="CJ92" s="6"/>
      <c r="CK92" s="6"/>
      <c r="CL92" s="6"/>
      <c r="CM92" s="6"/>
      <c r="CN92" s="6"/>
      <c r="CO92" s="6"/>
      <c r="CP92" s="6"/>
      <c r="CQ92" s="6"/>
      <c r="CR92" s="6"/>
      <c r="CS92" s="6"/>
      <c r="CT92" s="6"/>
      <c r="CU92" s="6"/>
      <c r="CV92" s="6"/>
      <c r="CW92" s="6"/>
      <c r="CX92" s="6"/>
      <c r="CY92" s="6"/>
      <c r="CZ92" s="6"/>
      <c r="DA92" s="6"/>
      <c r="DB92" s="6"/>
      <c r="DC92" s="6"/>
      <c r="DD92" s="6"/>
      <c r="DE92" s="6"/>
      <c r="DF92" s="6"/>
      <c r="DG92" s="6"/>
      <c r="DH92" s="6"/>
      <c r="DI92" s="6"/>
      <c r="DJ92" s="6"/>
      <c r="DK92" s="6"/>
      <c r="DL92" s="6"/>
      <c r="DM92" s="6"/>
      <c r="DN92" s="6"/>
      <c r="DO92" s="6"/>
      <c r="DP92" s="6"/>
      <c r="DQ92" s="6"/>
      <c r="DR92" s="6"/>
      <c r="DS92" s="6"/>
      <c r="DT92" s="6"/>
      <c r="DU92" s="6"/>
      <c r="DV92" s="6"/>
      <c r="DW92" s="6"/>
      <c r="DX92" s="6"/>
      <c r="DY92" s="6"/>
      <c r="DZ92" s="6"/>
      <c r="EA92" s="6"/>
      <c r="EB92" s="6"/>
      <c r="EC92" s="6"/>
      <c r="ED92" s="6"/>
      <c r="EE92" s="6"/>
      <c r="EF92" s="6"/>
      <c r="EG92" s="6"/>
      <c r="EH92" s="6"/>
      <c r="EI92" s="6"/>
      <c r="EJ92" s="6"/>
      <c r="EK92" s="6"/>
      <c r="EL92" s="6"/>
      <c r="EM92" s="6"/>
      <c r="EN92" s="6"/>
      <c r="EO92" s="6"/>
      <c r="EP92" s="6"/>
      <c r="EQ92" s="6"/>
      <c r="ER92" s="6"/>
      <c r="ES92" s="6"/>
      <c r="ET92" s="6"/>
      <c r="EU92" s="6"/>
      <c r="EV92" s="6"/>
      <c r="EW92" s="6"/>
      <c r="EX92" s="6"/>
      <c r="EY92" s="6"/>
      <c r="EZ92" s="6"/>
      <c r="FA92" s="6"/>
      <c r="FB92" s="6"/>
      <c r="FC92" s="6"/>
      <c r="FD92" s="6"/>
      <c r="FE92" s="6"/>
      <c r="FF92" s="6"/>
      <c r="FG92" s="6"/>
      <c r="FH92" s="6"/>
      <c r="FI92" s="6"/>
      <c r="FJ92" s="6"/>
      <c r="FK92" s="6"/>
      <c r="FL92" s="6"/>
      <c r="FM92" s="6"/>
      <c r="FN92" s="6"/>
      <c r="FO92" s="6"/>
      <c r="FP92" s="6"/>
      <c r="FQ92" s="6"/>
      <c r="FR92" s="6"/>
      <c r="FS92" s="6"/>
      <c r="FT92" s="6"/>
      <c r="FU92" s="6"/>
      <c r="FV92" s="6"/>
      <c r="FW92" s="6"/>
      <c r="FX92" s="6"/>
      <c r="FY92" s="6"/>
      <c r="FZ92" s="6"/>
      <c r="GA92" s="6"/>
      <c r="GB92" s="6"/>
      <c r="GC92" s="6"/>
      <c r="GD92" s="6"/>
      <c r="GE92" s="6"/>
      <c r="GF92" s="6"/>
      <c r="GG92" s="6"/>
      <c r="GH92" s="6"/>
      <c r="GI92" s="6"/>
      <c r="GJ92" s="6"/>
      <c r="GK92" s="6"/>
      <c r="GL92" s="6"/>
      <c r="GM92" s="6"/>
      <c r="GN92" s="6"/>
      <c r="GO92" s="6"/>
      <c r="GP92" s="6"/>
      <c r="GQ92" s="6"/>
      <c r="GR92" s="6"/>
      <c r="GS92" s="6"/>
      <c r="GT92" s="6"/>
      <c r="GU92" s="6"/>
      <c r="GV92" s="6"/>
      <c r="GW92" s="6"/>
      <c r="GX92" s="6"/>
      <c r="GY92" s="6"/>
      <c r="GZ92" s="6"/>
      <c r="HA92" s="6"/>
      <c r="HB92" s="6"/>
      <c r="HC92" s="6"/>
      <c r="HD92" s="6"/>
      <c r="HE92" s="6"/>
      <c r="HF92" s="6"/>
      <c r="HG92" s="6"/>
      <c r="HH92" s="6"/>
      <c r="HI92" s="6"/>
      <c r="HJ92" s="6"/>
      <c r="HK92" s="6"/>
      <c r="HL92" s="6"/>
      <c r="HM92" s="6"/>
      <c r="HN92" s="6"/>
      <c r="HO92" s="6"/>
      <c r="HP92" s="6"/>
      <c r="HQ92" s="6"/>
      <c r="HR92" s="6"/>
      <c r="HS92" s="6"/>
      <c r="HT92" s="6"/>
      <c r="HU92" s="6"/>
      <c r="HV92" s="6"/>
      <c r="HW92" s="6"/>
      <c r="HX92" s="6"/>
      <c r="HY92" s="6"/>
      <c r="HZ92" s="6"/>
      <c r="IA92" s="6"/>
      <c r="IB92" s="6"/>
      <c r="IC92" s="6"/>
      <c r="ID92" s="6"/>
      <c r="IE92" s="6"/>
      <c r="IF92" s="6"/>
      <c r="IG92" s="6"/>
      <c r="IH92" s="6"/>
      <c r="II92" s="6"/>
      <c r="IJ92" s="6"/>
      <c r="IK92" s="6"/>
      <c r="IL92" s="6"/>
      <c r="IM92" s="6"/>
      <c r="IN92" s="6"/>
      <c r="IO92" s="6"/>
      <c r="IP92" s="6"/>
      <c r="IQ92" s="6"/>
      <c r="IR92" s="6"/>
      <c r="IS92" s="6"/>
      <c r="IT92" s="6"/>
      <c r="IU92" s="6"/>
      <c r="IV92" s="6"/>
    </row>
    <row r="93" spans="1:256" s="20" customFormat="1" ht="19.5" customHeight="1">
      <c r="A93" s="30" t="s">
        <v>104</v>
      </c>
      <c r="B93" s="35" t="s">
        <v>107</v>
      </c>
      <c r="C93" s="6" t="s">
        <v>12</v>
      </c>
      <c r="D93" s="13">
        <v>351</v>
      </c>
      <c r="E93" s="7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  <c r="BW93" s="6"/>
      <c r="BX93" s="6"/>
      <c r="BY93" s="6"/>
      <c r="BZ93" s="6"/>
      <c r="CA93" s="6"/>
      <c r="CB93" s="6"/>
      <c r="CC93" s="6"/>
      <c r="CD93" s="6"/>
      <c r="CE93" s="6"/>
      <c r="CF93" s="6"/>
      <c r="CG93" s="6"/>
      <c r="CH93" s="6"/>
      <c r="CI93" s="6"/>
      <c r="CJ93" s="6"/>
      <c r="CK93" s="6"/>
      <c r="CL93" s="6"/>
      <c r="CM93" s="6"/>
      <c r="CN93" s="6"/>
      <c r="CO93" s="6"/>
      <c r="CP93" s="6"/>
      <c r="CQ93" s="6"/>
      <c r="CR93" s="6"/>
      <c r="CS93" s="6"/>
      <c r="CT93" s="6"/>
      <c r="CU93" s="6"/>
      <c r="CV93" s="6"/>
      <c r="CW93" s="6"/>
      <c r="CX93" s="6"/>
      <c r="CY93" s="6"/>
      <c r="CZ93" s="6"/>
      <c r="DA93" s="6"/>
      <c r="DB93" s="6"/>
      <c r="DC93" s="6"/>
      <c r="DD93" s="6"/>
      <c r="DE93" s="6"/>
      <c r="DF93" s="6"/>
      <c r="DG93" s="6"/>
      <c r="DH93" s="6"/>
      <c r="DI93" s="6"/>
      <c r="DJ93" s="6"/>
      <c r="DK93" s="6"/>
      <c r="DL93" s="6"/>
      <c r="DM93" s="6"/>
      <c r="DN93" s="6"/>
      <c r="DO93" s="6"/>
      <c r="DP93" s="6"/>
      <c r="DQ93" s="6"/>
      <c r="DR93" s="6"/>
      <c r="DS93" s="6"/>
      <c r="DT93" s="6"/>
      <c r="DU93" s="6"/>
      <c r="DV93" s="6"/>
      <c r="DW93" s="6"/>
      <c r="DX93" s="6"/>
      <c r="DY93" s="6"/>
      <c r="DZ93" s="6"/>
      <c r="EA93" s="6"/>
      <c r="EB93" s="6"/>
      <c r="EC93" s="6"/>
      <c r="ED93" s="6"/>
      <c r="EE93" s="6"/>
      <c r="EF93" s="6"/>
      <c r="EG93" s="6"/>
      <c r="EH93" s="6"/>
      <c r="EI93" s="6"/>
      <c r="EJ93" s="6"/>
      <c r="EK93" s="6"/>
      <c r="EL93" s="6"/>
      <c r="EM93" s="6"/>
      <c r="EN93" s="6"/>
      <c r="EO93" s="6"/>
      <c r="EP93" s="6"/>
      <c r="EQ93" s="6"/>
      <c r="ER93" s="6"/>
      <c r="ES93" s="6"/>
      <c r="ET93" s="6"/>
      <c r="EU93" s="6"/>
      <c r="EV93" s="6"/>
      <c r="EW93" s="6"/>
      <c r="EX93" s="6"/>
      <c r="EY93" s="6"/>
      <c r="EZ93" s="6"/>
      <c r="FA93" s="6"/>
      <c r="FB93" s="6"/>
      <c r="FC93" s="6"/>
      <c r="FD93" s="6"/>
      <c r="FE93" s="6"/>
      <c r="FF93" s="6"/>
      <c r="FG93" s="6"/>
      <c r="FH93" s="6"/>
      <c r="FI93" s="6"/>
      <c r="FJ93" s="6"/>
      <c r="FK93" s="6"/>
      <c r="FL93" s="6"/>
      <c r="FM93" s="6"/>
      <c r="FN93" s="6"/>
      <c r="FO93" s="6"/>
      <c r="FP93" s="6"/>
      <c r="FQ93" s="6"/>
      <c r="FR93" s="6"/>
      <c r="FS93" s="6"/>
      <c r="FT93" s="6"/>
      <c r="FU93" s="6"/>
      <c r="FV93" s="6"/>
      <c r="FW93" s="6"/>
      <c r="FX93" s="6"/>
      <c r="FY93" s="6"/>
      <c r="FZ93" s="6"/>
      <c r="GA93" s="6"/>
      <c r="GB93" s="6"/>
      <c r="GC93" s="6"/>
      <c r="GD93" s="6"/>
      <c r="GE93" s="6"/>
      <c r="GF93" s="6"/>
      <c r="GG93" s="6"/>
      <c r="GH93" s="6"/>
      <c r="GI93" s="6"/>
      <c r="GJ93" s="6"/>
      <c r="GK93" s="6"/>
      <c r="GL93" s="6"/>
      <c r="GM93" s="6"/>
      <c r="GN93" s="6"/>
      <c r="GO93" s="6"/>
      <c r="GP93" s="6"/>
      <c r="GQ93" s="6"/>
      <c r="GR93" s="6"/>
      <c r="GS93" s="6"/>
      <c r="GT93" s="6"/>
      <c r="GU93" s="6"/>
      <c r="GV93" s="6"/>
      <c r="GW93" s="6"/>
      <c r="GX93" s="6"/>
      <c r="GY93" s="6"/>
      <c r="GZ93" s="6"/>
      <c r="HA93" s="6"/>
      <c r="HB93" s="6"/>
      <c r="HC93" s="6"/>
      <c r="HD93" s="6"/>
      <c r="HE93" s="6"/>
      <c r="HF93" s="6"/>
      <c r="HG93" s="6"/>
      <c r="HH93" s="6"/>
      <c r="HI93" s="6"/>
      <c r="HJ93" s="6"/>
      <c r="HK93" s="6"/>
      <c r="HL93" s="6"/>
      <c r="HM93" s="6"/>
      <c r="HN93" s="6"/>
      <c r="HO93" s="6"/>
      <c r="HP93" s="6"/>
      <c r="HQ93" s="6"/>
      <c r="HR93" s="6"/>
      <c r="HS93" s="6"/>
      <c r="HT93" s="6"/>
      <c r="HU93" s="6"/>
      <c r="HV93" s="6"/>
      <c r="HW93" s="6"/>
      <c r="HX93" s="6"/>
      <c r="HY93" s="6"/>
      <c r="HZ93" s="6"/>
      <c r="IA93" s="6"/>
      <c r="IB93" s="6"/>
      <c r="IC93" s="6"/>
      <c r="ID93" s="6"/>
      <c r="IE93" s="6"/>
      <c r="IF93" s="6"/>
      <c r="IG93" s="6"/>
      <c r="IH93" s="6"/>
      <c r="II93" s="6"/>
      <c r="IJ93" s="6"/>
      <c r="IK93" s="6"/>
      <c r="IL93" s="6"/>
      <c r="IM93" s="6"/>
      <c r="IN93" s="6"/>
      <c r="IO93" s="6"/>
      <c r="IP93" s="6"/>
      <c r="IQ93" s="6"/>
      <c r="IR93" s="6"/>
      <c r="IS93" s="6"/>
      <c r="IT93" s="6"/>
      <c r="IU93" s="6"/>
      <c r="IV93" s="6"/>
    </row>
    <row r="94" spans="1:256" s="20" customFormat="1" ht="19.5" customHeight="1">
      <c r="A94" s="30" t="s">
        <v>103</v>
      </c>
      <c r="B94" s="6" t="s">
        <v>102</v>
      </c>
      <c r="C94" s="6" t="s">
        <v>46</v>
      </c>
      <c r="D94" s="13">
        <v>40893</v>
      </c>
      <c r="E94" s="7">
        <v>60</v>
      </c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  <c r="BW94" s="6"/>
      <c r="BX94" s="6"/>
      <c r="BY94" s="6"/>
      <c r="BZ94" s="6"/>
      <c r="CA94" s="6"/>
      <c r="CB94" s="6"/>
      <c r="CC94" s="6"/>
      <c r="CD94" s="6"/>
      <c r="CE94" s="6"/>
      <c r="CF94" s="6"/>
      <c r="CG94" s="6"/>
      <c r="CH94" s="6"/>
      <c r="CI94" s="6"/>
      <c r="CJ94" s="6"/>
      <c r="CK94" s="6"/>
      <c r="CL94" s="6"/>
      <c r="CM94" s="6"/>
      <c r="CN94" s="6"/>
      <c r="CO94" s="6"/>
      <c r="CP94" s="6"/>
      <c r="CQ94" s="6"/>
      <c r="CR94" s="6"/>
      <c r="CS94" s="6"/>
      <c r="CT94" s="6"/>
      <c r="CU94" s="6"/>
      <c r="CV94" s="6"/>
      <c r="CW94" s="6"/>
      <c r="CX94" s="6"/>
      <c r="CY94" s="6"/>
      <c r="CZ94" s="6"/>
      <c r="DA94" s="6"/>
      <c r="DB94" s="6"/>
      <c r="DC94" s="6"/>
      <c r="DD94" s="6"/>
      <c r="DE94" s="6"/>
      <c r="DF94" s="6"/>
      <c r="DG94" s="6"/>
      <c r="DH94" s="6"/>
      <c r="DI94" s="6"/>
      <c r="DJ94" s="6"/>
      <c r="DK94" s="6"/>
      <c r="DL94" s="6"/>
      <c r="DM94" s="6"/>
      <c r="DN94" s="6"/>
      <c r="DO94" s="6"/>
      <c r="DP94" s="6"/>
      <c r="DQ94" s="6"/>
      <c r="DR94" s="6"/>
      <c r="DS94" s="6"/>
      <c r="DT94" s="6"/>
      <c r="DU94" s="6"/>
      <c r="DV94" s="6"/>
      <c r="DW94" s="6"/>
      <c r="DX94" s="6"/>
      <c r="DY94" s="6"/>
      <c r="DZ94" s="6"/>
      <c r="EA94" s="6"/>
      <c r="EB94" s="6"/>
      <c r="EC94" s="6"/>
      <c r="ED94" s="6"/>
      <c r="EE94" s="6"/>
      <c r="EF94" s="6"/>
      <c r="EG94" s="6"/>
      <c r="EH94" s="6"/>
      <c r="EI94" s="6"/>
      <c r="EJ94" s="6"/>
      <c r="EK94" s="6"/>
      <c r="EL94" s="6"/>
      <c r="EM94" s="6"/>
      <c r="EN94" s="6"/>
      <c r="EO94" s="6"/>
      <c r="EP94" s="6"/>
      <c r="EQ94" s="6"/>
      <c r="ER94" s="6"/>
      <c r="ES94" s="6"/>
      <c r="ET94" s="6"/>
      <c r="EU94" s="6"/>
      <c r="EV94" s="6"/>
      <c r="EW94" s="6"/>
      <c r="EX94" s="6"/>
      <c r="EY94" s="6"/>
      <c r="EZ94" s="6"/>
      <c r="FA94" s="6"/>
      <c r="FB94" s="6"/>
      <c r="FC94" s="6"/>
      <c r="FD94" s="6"/>
      <c r="FE94" s="6"/>
      <c r="FF94" s="6"/>
      <c r="FG94" s="6"/>
      <c r="FH94" s="6"/>
      <c r="FI94" s="6"/>
      <c r="FJ94" s="6"/>
      <c r="FK94" s="6"/>
      <c r="FL94" s="6"/>
      <c r="FM94" s="6"/>
      <c r="FN94" s="6"/>
      <c r="FO94" s="6"/>
      <c r="FP94" s="6"/>
      <c r="FQ94" s="6"/>
      <c r="FR94" s="6"/>
      <c r="FS94" s="6"/>
      <c r="FT94" s="6"/>
      <c r="FU94" s="6"/>
      <c r="FV94" s="6"/>
      <c r="FW94" s="6"/>
      <c r="FX94" s="6"/>
      <c r="FY94" s="6"/>
      <c r="FZ94" s="6"/>
      <c r="GA94" s="6"/>
      <c r="GB94" s="6"/>
      <c r="GC94" s="6"/>
      <c r="GD94" s="6"/>
      <c r="GE94" s="6"/>
      <c r="GF94" s="6"/>
      <c r="GG94" s="6"/>
      <c r="GH94" s="6"/>
      <c r="GI94" s="6"/>
      <c r="GJ94" s="6"/>
      <c r="GK94" s="6"/>
      <c r="GL94" s="6"/>
      <c r="GM94" s="6"/>
      <c r="GN94" s="6"/>
      <c r="GO94" s="6"/>
      <c r="GP94" s="6"/>
      <c r="GQ94" s="6"/>
      <c r="GR94" s="6"/>
      <c r="GS94" s="6"/>
      <c r="GT94" s="6"/>
      <c r="GU94" s="6"/>
      <c r="GV94" s="6"/>
      <c r="GW94" s="6"/>
      <c r="GX94" s="6"/>
      <c r="GY94" s="6"/>
      <c r="GZ94" s="6"/>
      <c r="HA94" s="6"/>
      <c r="HB94" s="6"/>
      <c r="HC94" s="6"/>
      <c r="HD94" s="6"/>
      <c r="HE94" s="6"/>
      <c r="HF94" s="6"/>
      <c r="HG94" s="6"/>
      <c r="HH94" s="6"/>
      <c r="HI94" s="6"/>
      <c r="HJ94" s="6"/>
      <c r="HK94" s="6"/>
      <c r="HL94" s="6"/>
      <c r="HM94" s="6"/>
      <c r="HN94" s="6"/>
      <c r="HO94" s="6"/>
      <c r="HP94" s="6"/>
      <c r="HQ94" s="6"/>
      <c r="HR94" s="6"/>
      <c r="HS94" s="6"/>
      <c r="HT94" s="6"/>
      <c r="HU94" s="6"/>
      <c r="HV94" s="6"/>
      <c r="HW94" s="6"/>
      <c r="HX94" s="6"/>
      <c r="HY94" s="6"/>
      <c r="HZ94" s="6"/>
      <c r="IA94" s="6"/>
      <c r="IB94" s="6"/>
      <c r="IC94" s="6"/>
      <c r="ID94" s="6"/>
      <c r="IE94" s="6"/>
      <c r="IF94" s="6"/>
      <c r="IG94" s="6"/>
      <c r="IH94" s="6"/>
      <c r="II94" s="6"/>
      <c r="IJ94" s="6"/>
      <c r="IK94" s="6"/>
      <c r="IL94" s="6"/>
      <c r="IM94" s="6"/>
      <c r="IN94" s="6"/>
      <c r="IO94" s="6"/>
      <c r="IP94" s="6"/>
      <c r="IQ94" s="6"/>
      <c r="IR94" s="6"/>
      <c r="IS94" s="6"/>
      <c r="IT94" s="6"/>
      <c r="IU94" s="6"/>
      <c r="IV94" s="6"/>
    </row>
    <row r="95" spans="1:256" s="20" customFormat="1" ht="19.5" customHeight="1">
      <c r="A95" s="30" t="s">
        <v>98</v>
      </c>
      <c r="B95" s="6" t="s">
        <v>101</v>
      </c>
      <c r="C95" s="6" t="s">
        <v>91</v>
      </c>
      <c r="D95" s="13">
        <v>40893</v>
      </c>
      <c r="E95" s="7">
        <v>60</v>
      </c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  <c r="BW95" s="6"/>
      <c r="BX95" s="6"/>
      <c r="BY95" s="6"/>
      <c r="BZ95" s="6"/>
      <c r="CA95" s="6"/>
      <c r="CB95" s="6"/>
      <c r="CC95" s="6"/>
      <c r="CD95" s="6"/>
      <c r="CE95" s="6"/>
      <c r="CF95" s="6"/>
      <c r="CG95" s="6"/>
      <c r="CH95" s="6"/>
      <c r="CI95" s="6"/>
      <c r="CJ95" s="6"/>
      <c r="CK95" s="6"/>
      <c r="CL95" s="6"/>
      <c r="CM95" s="6"/>
      <c r="CN95" s="6"/>
      <c r="CO95" s="6"/>
      <c r="CP95" s="6"/>
      <c r="CQ95" s="6"/>
      <c r="CR95" s="6"/>
      <c r="CS95" s="6"/>
      <c r="CT95" s="6"/>
      <c r="CU95" s="6"/>
      <c r="CV95" s="6"/>
      <c r="CW95" s="6"/>
      <c r="CX95" s="6"/>
      <c r="CY95" s="6"/>
      <c r="CZ95" s="6"/>
      <c r="DA95" s="6"/>
      <c r="DB95" s="6"/>
      <c r="DC95" s="6"/>
      <c r="DD95" s="6"/>
      <c r="DE95" s="6"/>
      <c r="DF95" s="6"/>
      <c r="DG95" s="6"/>
      <c r="DH95" s="6"/>
      <c r="DI95" s="6"/>
      <c r="DJ95" s="6"/>
      <c r="DK95" s="6"/>
      <c r="DL95" s="6"/>
      <c r="DM95" s="6"/>
      <c r="DN95" s="6"/>
      <c r="DO95" s="6"/>
      <c r="DP95" s="6"/>
      <c r="DQ95" s="6"/>
      <c r="DR95" s="6"/>
      <c r="DS95" s="6"/>
      <c r="DT95" s="6"/>
      <c r="DU95" s="6"/>
      <c r="DV95" s="6"/>
      <c r="DW95" s="6"/>
      <c r="DX95" s="6"/>
      <c r="DY95" s="6"/>
      <c r="DZ95" s="6"/>
      <c r="EA95" s="6"/>
      <c r="EB95" s="6"/>
      <c r="EC95" s="6"/>
      <c r="ED95" s="6"/>
      <c r="EE95" s="6"/>
      <c r="EF95" s="6"/>
      <c r="EG95" s="6"/>
      <c r="EH95" s="6"/>
      <c r="EI95" s="6"/>
      <c r="EJ95" s="6"/>
      <c r="EK95" s="6"/>
      <c r="EL95" s="6"/>
      <c r="EM95" s="6"/>
      <c r="EN95" s="6"/>
      <c r="EO95" s="6"/>
      <c r="EP95" s="6"/>
      <c r="EQ95" s="6"/>
      <c r="ER95" s="6"/>
      <c r="ES95" s="6"/>
      <c r="ET95" s="6"/>
      <c r="EU95" s="6"/>
      <c r="EV95" s="6"/>
      <c r="EW95" s="6"/>
      <c r="EX95" s="6"/>
      <c r="EY95" s="6"/>
      <c r="EZ95" s="6"/>
      <c r="FA95" s="6"/>
      <c r="FB95" s="6"/>
      <c r="FC95" s="6"/>
      <c r="FD95" s="6"/>
      <c r="FE95" s="6"/>
      <c r="FF95" s="6"/>
      <c r="FG95" s="6"/>
      <c r="FH95" s="6"/>
      <c r="FI95" s="6"/>
      <c r="FJ95" s="6"/>
      <c r="FK95" s="6"/>
      <c r="FL95" s="6"/>
      <c r="FM95" s="6"/>
      <c r="FN95" s="6"/>
      <c r="FO95" s="6"/>
      <c r="FP95" s="6"/>
      <c r="FQ95" s="6"/>
      <c r="FR95" s="6"/>
      <c r="FS95" s="6"/>
      <c r="FT95" s="6"/>
      <c r="FU95" s="6"/>
      <c r="FV95" s="6"/>
      <c r="FW95" s="6"/>
      <c r="FX95" s="6"/>
      <c r="FY95" s="6"/>
      <c r="FZ95" s="6"/>
      <c r="GA95" s="6"/>
      <c r="GB95" s="6"/>
      <c r="GC95" s="6"/>
      <c r="GD95" s="6"/>
      <c r="GE95" s="6"/>
      <c r="GF95" s="6"/>
      <c r="GG95" s="6"/>
      <c r="GH95" s="6"/>
      <c r="GI95" s="6"/>
      <c r="GJ95" s="6"/>
      <c r="GK95" s="6"/>
      <c r="GL95" s="6"/>
      <c r="GM95" s="6"/>
      <c r="GN95" s="6"/>
      <c r="GO95" s="6"/>
      <c r="GP95" s="6"/>
      <c r="GQ95" s="6"/>
      <c r="GR95" s="6"/>
      <c r="GS95" s="6"/>
      <c r="GT95" s="6"/>
      <c r="GU95" s="6"/>
      <c r="GV95" s="6"/>
      <c r="GW95" s="6"/>
      <c r="GX95" s="6"/>
      <c r="GY95" s="6"/>
      <c r="GZ95" s="6"/>
      <c r="HA95" s="6"/>
      <c r="HB95" s="6"/>
      <c r="HC95" s="6"/>
      <c r="HD95" s="6"/>
      <c r="HE95" s="6"/>
      <c r="HF95" s="6"/>
      <c r="HG95" s="6"/>
      <c r="HH95" s="6"/>
      <c r="HI95" s="6"/>
      <c r="HJ95" s="6"/>
      <c r="HK95" s="6"/>
      <c r="HL95" s="6"/>
      <c r="HM95" s="6"/>
      <c r="HN95" s="6"/>
      <c r="HO95" s="6"/>
      <c r="HP95" s="6"/>
      <c r="HQ95" s="6"/>
      <c r="HR95" s="6"/>
      <c r="HS95" s="6"/>
      <c r="HT95" s="6"/>
      <c r="HU95" s="6"/>
      <c r="HV95" s="6"/>
      <c r="HW95" s="6"/>
      <c r="HX95" s="6"/>
      <c r="HY95" s="6"/>
      <c r="HZ95" s="6"/>
      <c r="IA95" s="6"/>
      <c r="IB95" s="6"/>
      <c r="IC95" s="6"/>
      <c r="ID95" s="6"/>
      <c r="IE95" s="6"/>
      <c r="IF95" s="6"/>
      <c r="IG95" s="6"/>
      <c r="IH95" s="6"/>
      <c r="II95" s="6"/>
      <c r="IJ95" s="6"/>
      <c r="IK95" s="6"/>
      <c r="IL95" s="6"/>
      <c r="IM95" s="6"/>
      <c r="IN95" s="6"/>
      <c r="IO95" s="6"/>
      <c r="IP95" s="6"/>
      <c r="IQ95" s="6"/>
      <c r="IR95" s="6"/>
      <c r="IS95" s="6"/>
      <c r="IT95" s="6"/>
      <c r="IU95" s="6"/>
      <c r="IV95" s="6"/>
    </row>
    <row r="96" spans="1:256" s="20" customFormat="1" ht="19.5" customHeight="1">
      <c r="A96" s="30" t="s">
        <v>8</v>
      </c>
      <c r="B96" s="6" t="s">
        <v>89</v>
      </c>
      <c r="C96" s="6" t="s">
        <v>69</v>
      </c>
      <c r="D96" s="13">
        <v>40893</v>
      </c>
      <c r="E96" s="7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  <c r="BW96" s="6"/>
      <c r="BX96" s="6"/>
      <c r="BY96" s="6"/>
      <c r="BZ96" s="6"/>
      <c r="CA96" s="6"/>
      <c r="CB96" s="6"/>
      <c r="CC96" s="6"/>
      <c r="CD96" s="6"/>
      <c r="CE96" s="6"/>
      <c r="CF96" s="6"/>
      <c r="CG96" s="6"/>
      <c r="CH96" s="6"/>
      <c r="CI96" s="6"/>
      <c r="CJ96" s="6"/>
      <c r="CK96" s="6"/>
      <c r="CL96" s="6"/>
      <c r="CM96" s="6"/>
      <c r="CN96" s="6"/>
      <c r="CO96" s="6"/>
      <c r="CP96" s="6"/>
      <c r="CQ96" s="6"/>
      <c r="CR96" s="6"/>
      <c r="CS96" s="6"/>
      <c r="CT96" s="6"/>
      <c r="CU96" s="6"/>
      <c r="CV96" s="6"/>
      <c r="CW96" s="6"/>
      <c r="CX96" s="6"/>
      <c r="CY96" s="6"/>
      <c r="CZ96" s="6"/>
      <c r="DA96" s="6"/>
      <c r="DB96" s="6"/>
      <c r="DC96" s="6"/>
      <c r="DD96" s="6"/>
      <c r="DE96" s="6"/>
      <c r="DF96" s="6"/>
      <c r="DG96" s="6"/>
      <c r="DH96" s="6"/>
      <c r="DI96" s="6"/>
      <c r="DJ96" s="6"/>
      <c r="DK96" s="6"/>
      <c r="DL96" s="6"/>
      <c r="DM96" s="6"/>
      <c r="DN96" s="6"/>
      <c r="DO96" s="6"/>
      <c r="DP96" s="6"/>
      <c r="DQ96" s="6"/>
      <c r="DR96" s="6"/>
      <c r="DS96" s="6"/>
      <c r="DT96" s="6"/>
      <c r="DU96" s="6"/>
      <c r="DV96" s="6"/>
      <c r="DW96" s="6"/>
      <c r="DX96" s="6"/>
      <c r="DY96" s="6"/>
      <c r="DZ96" s="6"/>
      <c r="EA96" s="6"/>
      <c r="EB96" s="6"/>
      <c r="EC96" s="6"/>
      <c r="ED96" s="6"/>
      <c r="EE96" s="6"/>
      <c r="EF96" s="6"/>
      <c r="EG96" s="6"/>
      <c r="EH96" s="6"/>
      <c r="EI96" s="6"/>
      <c r="EJ96" s="6"/>
      <c r="EK96" s="6"/>
      <c r="EL96" s="6"/>
      <c r="EM96" s="6"/>
      <c r="EN96" s="6"/>
      <c r="EO96" s="6"/>
      <c r="EP96" s="6"/>
      <c r="EQ96" s="6"/>
      <c r="ER96" s="6"/>
      <c r="ES96" s="6"/>
      <c r="ET96" s="6"/>
      <c r="EU96" s="6"/>
      <c r="EV96" s="6"/>
      <c r="EW96" s="6"/>
      <c r="EX96" s="6"/>
      <c r="EY96" s="6"/>
      <c r="EZ96" s="6"/>
      <c r="FA96" s="6"/>
      <c r="FB96" s="6"/>
      <c r="FC96" s="6"/>
      <c r="FD96" s="6"/>
      <c r="FE96" s="6"/>
      <c r="FF96" s="6"/>
      <c r="FG96" s="6"/>
      <c r="FH96" s="6"/>
      <c r="FI96" s="6"/>
      <c r="FJ96" s="6"/>
      <c r="FK96" s="6"/>
      <c r="FL96" s="6"/>
      <c r="FM96" s="6"/>
      <c r="FN96" s="6"/>
      <c r="FO96" s="6"/>
      <c r="FP96" s="6"/>
      <c r="FQ96" s="6"/>
      <c r="FR96" s="6"/>
      <c r="FS96" s="6"/>
      <c r="FT96" s="6"/>
      <c r="FU96" s="6"/>
      <c r="FV96" s="6"/>
      <c r="FW96" s="6"/>
      <c r="FX96" s="6"/>
      <c r="FY96" s="6"/>
      <c r="FZ96" s="6"/>
      <c r="GA96" s="6"/>
      <c r="GB96" s="6"/>
      <c r="GC96" s="6"/>
      <c r="GD96" s="6"/>
      <c r="GE96" s="6"/>
      <c r="GF96" s="6"/>
      <c r="GG96" s="6"/>
      <c r="GH96" s="6"/>
      <c r="GI96" s="6"/>
      <c r="GJ96" s="6"/>
      <c r="GK96" s="6"/>
      <c r="GL96" s="6"/>
      <c r="GM96" s="6"/>
      <c r="GN96" s="6"/>
      <c r="GO96" s="6"/>
      <c r="GP96" s="6"/>
      <c r="GQ96" s="6"/>
      <c r="GR96" s="6"/>
      <c r="GS96" s="6"/>
      <c r="GT96" s="6"/>
      <c r="GU96" s="6"/>
      <c r="GV96" s="6"/>
      <c r="GW96" s="6"/>
      <c r="GX96" s="6"/>
      <c r="GY96" s="6"/>
      <c r="GZ96" s="6"/>
      <c r="HA96" s="6"/>
      <c r="HB96" s="6"/>
      <c r="HC96" s="6"/>
      <c r="HD96" s="6"/>
      <c r="HE96" s="6"/>
      <c r="HF96" s="6"/>
      <c r="HG96" s="6"/>
      <c r="HH96" s="6"/>
      <c r="HI96" s="6"/>
      <c r="HJ96" s="6"/>
      <c r="HK96" s="6"/>
      <c r="HL96" s="6"/>
      <c r="HM96" s="6"/>
      <c r="HN96" s="6"/>
      <c r="HO96" s="6"/>
      <c r="HP96" s="6"/>
      <c r="HQ96" s="6"/>
      <c r="HR96" s="6"/>
      <c r="HS96" s="6"/>
      <c r="HT96" s="6"/>
      <c r="HU96" s="6"/>
      <c r="HV96" s="6"/>
      <c r="HW96" s="6"/>
      <c r="HX96" s="6"/>
      <c r="HY96" s="6"/>
      <c r="HZ96" s="6"/>
      <c r="IA96" s="6"/>
      <c r="IB96" s="6"/>
      <c r="IC96" s="6"/>
      <c r="ID96" s="6"/>
      <c r="IE96" s="6"/>
      <c r="IF96" s="6"/>
      <c r="IG96" s="6"/>
      <c r="IH96" s="6"/>
      <c r="II96" s="6"/>
      <c r="IJ96" s="6"/>
      <c r="IK96" s="6"/>
      <c r="IL96" s="6"/>
      <c r="IM96" s="6"/>
      <c r="IN96" s="6"/>
      <c r="IO96" s="6"/>
      <c r="IP96" s="6"/>
      <c r="IQ96" s="6"/>
      <c r="IR96" s="6"/>
      <c r="IS96" s="6"/>
      <c r="IT96" s="6"/>
      <c r="IU96" s="6"/>
      <c r="IV96" s="6"/>
    </row>
    <row r="97" spans="1:256" s="20" customFormat="1" ht="19.5" customHeight="1">
      <c r="A97" s="30" t="s">
        <v>8</v>
      </c>
      <c r="B97" s="6" t="s">
        <v>88</v>
      </c>
      <c r="C97" s="6" t="s">
        <v>12</v>
      </c>
      <c r="D97" s="13">
        <v>40893</v>
      </c>
      <c r="E97" s="7">
        <v>60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  <c r="BW97" s="6"/>
      <c r="BX97" s="6"/>
      <c r="BY97" s="6"/>
      <c r="BZ97" s="6"/>
      <c r="CA97" s="6"/>
      <c r="CB97" s="6"/>
      <c r="CC97" s="6"/>
      <c r="CD97" s="6"/>
      <c r="CE97" s="6"/>
      <c r="CF97" s="6"/>
      <c r="CG97" s="6"/>
      <c r="CH97" s="6"/>
      <c r="CI97" s="6"/>
      <c r="CJ97" s="6"/>
      <c r="CK97" s="6"/>
      <c r="CL97" s="6"/>
      <c r="CM97" s="6"/>
      <c r="CN97" s="6"/>
      <c r="CO97" s="6"/>
      <c r="CP97" s="6"/>
      <c r="CQ97" s="6"/>
      <c r="CR97" s="6"/>
      <c r="CS97" s="6"/>
      <c r="CT97" s="6"/>
      <c r="CU97" s="6"/>
      <c r="CV97" s="6"/>
      <c r="CW97" s="6"/>
      <c r="CX97" s="6"/>
      <c r="CY97" s="6"/>
      <c r="CZ97" s="6"/>
      <c r="DA97" s="6"/>
      <c r="DB97" s="6"/>
      <c r="DC97" s="6"/>
      <c r="DD97" s="6"/>
      <c r="DE97" s="6"/>
      <c r="DF97" s="6"/>
      <c r="DG97" s="6"/>
      <c r="DH97" s="6"/>
      <c r="DI97" s="6"/>
      <c r="DJ97" s="6"/>
      <c r="DK97" s="6"/>
      <c r="DL97" s="6"/>
      <c r="DM97" s="6"/>
      <c r="DN97" s="6"/>
      <c r="DO97" s="6"/>
      <c r="DP97" s="6"/>
      <c r="DQ97" s="6"/>
      <c r="DR97" s="6"/>
      <c r="DS97" s="6"/>
      <c r="DT97" s="6"/>
      <c r="DU97" s="6"/>
      <c r="DV97" s="6"/>
      <c r="DW97" s="6"/>
      <c r="DX97" s="6"/>
      <c r="DY97" s="6"/>
      <c r="DZ97" s="6"/>
      <c r="EA97" s="6"/>
      <c r="EB97" s="6"/>
      <c r="EC97" s="6"/>
      <c r="ED97" s="6"/>
      <c r="EE97" s="6"/>
      <c r="EF97" s="6"/>
      <c r="EG97" s="6"/>
      <c r="EH97" s="6"/>
      <c r="EI97" s="6"/>
      <c r="EJ97" s="6"/>
      <c r="EK97" s="6"/>
      <c r="EL97" s="6"/>
      <c r="EM97" s="6"/>
      <c r="EN97" s="6"/>
      <c r="EO97" s="6"/>
      <c r="EP97" s="6"/>
      <c r="EQ97" s="6"/>
      <c r="ER97" s="6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  <c r="FE97" s="6"/>
      <c r="FF97" s="6"/>
      <c r="FG97" s="6"/>
      <c r="FH97" s="6"/>
      <c r="FI97" s="6"/>
      <c r="FJ97" s="6"/>
      <c r="FK97" s="6"/>
      <c r="FL97" s="6"/>
      <c r="FM97" s="6"/>
      <c r="FN97" s="6"/>
      <c r="FO97" s="6"/>
      <c r="FP97" s="6"/>
      <c r="FQ97" s="6"/>
      <c r="FR97" s="6"/>
      <c r="FS97" s="6"/>
      <c r="FT97" s="6"/>
      <c r="FU97" s="6"/>
      <c r="FV97" s="6"/>
      <c r="FW97" s="6"/>
      <c r="FX97" s="6"/>
      <c r="FY97" s="6"/>
      <c r="FZ97" s="6"/>
      <c r="GA97" s="6"/>
      <c r="GB97" s="6"/>
      <c r="GC97" s="6"/>
      <c r="GD97" s="6"/>
      <c r="GE97" s="6"/>
      <c r="GF97" s="6"/>
      <c r="GG97" s="6"/>
      <c r="GH97" s="6"/>
      <c r="GI97" s="6"/>
      <c r="GJ97" s="6"/>
      <c r="GK97" s="6"/>
      <c r="GL97" s="6"/>
      <c r="GM97" s="6"/>
      <c r="GN97" s="6"/>
      <c r="GO97" s="6"/>
      <c r="GP97" s="6"/>
      <c r="GQ97" s="6"/>
      <c r="GR97" s="6"/>
      <c r="GS97" s="6"/>
      <c r="GT97" s="6"/>
      <c r="GU97" s="6"/>
      <c r="GV97" s="6"/>
      <c r="GW97" s="6"/>
      <c r="GX97" s="6"/>
      <c r="GY97" s="6"/>
      <c r="GZ97" s="6"/>
      <c r="HA97" s="6"/>
      <c r="HB97" s="6"/>
      <c r="HC97" s="6"/>
      <c r="HD97" s="6"/>
      <c r="HE97" s="6"/>
      <c r="HF97" s="6"/>
      <c r="HG97" s="6"/>
      <c r="HH97" s="6"/>
      <c r="HI97" s="6"/>
      <c r="HJ97" s="6"/>
      <c r="HK97" s="6"/>
      <c r="HL97" s="6"/>
      <c r="HM97" s="6"/>
      <c r="HN97" s="6"/>
      <c r="HO97" s="6"/>
      <c r="HP97" s="6"/>
      <c r="HQ97" s="6"/>
      <c r="HR97" s="6"/>
      <c r="HS97" s="6"/>
      <c r="HT97" s="6"/>
      <c r="HU97" s="6"/>
      <c r="HV97" s="6"/>
      <c r="HW97" s="6"/>
      <c r="HX97" s="6"/>
      <c r="HY97" s="6"/>
      <c r="HZ97" s="6"/>
      <c r="IA97" s="6"/>
      <c r="IB97" s="6"/>
      <c r="IC97" s="6"/>
      <c r="ID97" s="6"/>
      <c r="IE97" s="6"/>
      <c r="IF97" s="6"/>
      <c r="IG97" s="6"/>
      <c r="IH97" s="6"/>
      <c r="II97" s="6"/>
      <c r="IJ97" s="6"/>
      <c r="IK97" s="6"/>
      <c r="IL97" s="6"/>
      <c r="IM97" s="6"/>
      <c r="IN97" s="6"/>
      <c r="IO97" s="6"/>
      <c r="IP97" s="6"/>
      <c r="IQ97" s="6"/>
      <c r="IR97" s="6"/>
      <c r="IS97" s="6"/>
      <c r="IT97" s="6"/>
      <c r="IU97" s="6"/>
      <c r="IV97" s="6"/>
    </row>
    <row r="98" spans="1:256" s="20" customFormat="1" ht="19.5" customHeight="1">
      <c r="A98" s="30" t="s">
        <v>8</v>
      </c>
      <c r="B98" s="6" t="s">
        <v>90</v>
      </c>
      <c r="C98" s="6" t="s">
        <v>91</v>
      </c>
      <c r="D98" s="13">
        <v>40893</v>
      </c>
      <c r="E98" s="7">
        <v>60</v>
      </c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  <c r="BW98" s="6"/>
      <c r="BX98" s="6"/>
      <c r="BY98" s="6"/>
      <c r="BZ98" s="6"/>
      <c r="CA98" s="6"/>
      <c r="CB98" s="6"/>
      <c r="CC98" s="6"/>
      <c r="CD98" s="6"/>
      <c r="CE98" s="6"/>
      <c r="CF98" s="6"/>
      <c r="CG98" s="6"/>
      <c r="CH98" s="6"/>
      <c r="CI98" s="6"/>
      <c r="CJ98" s="6"/>
      <c r="CK98" s="6"/>
      <c r="CL98" s="6"/>
      <c r="CM98" s="6"/>
      <c r="CN98" s="6"/>
      <c r="CO98" s="6"/>
      <c r="CP98" s="6"/>
      <c r="CQ98" s="6"/>
      <c r="CR98" s="6"/>
      <c r="CS98" s="6"/>
      <c r="CT98" s="6"/>
      <c r="CU98" s="6"/>
      <c r="CV98" s="6"/>
      <c r="CW98" s="6"/>
      <c r="CX98" s="6"/>
      <c r="CY98" s="6"/>
      <c r="CZ98" s="6"/>
      <c r="DA98" s="6"/>
      <c r="DB98" s="6"/>
      <c r="DC98" s="6"/>
      <c r="DD98" s="6"/>
      <c r="DE98" s="6"/>
      <c r="DF98" s="6"/>
      <c r="DG98" s="6"/>
      <c r="DH98" s="6"/>
      <c r="DI98" s="6"/>
      <c r="DJ98" s="6"/>
      <c r="DK98" s="6"/>
      <c r="DL98" s="6"/>
      <c r="DM98" s="6"/>
      <c r="DN98" s="6"/>
      <c r="DO98" s="6"/>
      <c r="DP98" s="6"/>
      <c r="DQ98" s="6"/>
      <c r="DR98" s="6"/>
      <c r="DS98" s="6"/>
      <c r="DT98" s="6"/>
      <c r="DU98" s="6"/>
      <c r="DV98" s="6"/>
      <c r="DW98" s="6"/>
      <c r="DX98" s="6"/>
      <c r="DY98" s="6"/>
      <c r="DZ98" s="6"/>
      <c r="EA98" s="6"/>
      <c r="EB98" s="6"/>
      <c r="EC98" s="6"/>
      <c r="ED98" s="6"/>
      <c r="EE98" s="6"/>
      <c r="EF98" s="6"/>
      <c r="EG98" s="6"/>
      <c r="EH98" s="6"/>
      <c r="EI98" s="6"/>
      <c r="EJ98" s="6"/>
      <c r="EK98" s="6"/>
      <c r="EL98" s="6"/>
      <c r="EM98" s="6"/>
      <c r="EN98" s="6"/>
      <c r="EO98" s="6"/>
      <c r="EP98" s="6"/>
      <c r="EQ98" s="6"/>
      <c r="ER98" s="6"/>
      <c r="ES98" s="6"/>
      <c r="ET98" s="6"/>
      <c r="EU98" s="6"/>
      <c r="EV98" s="6"/>
      <c r="EW98" s="6"/>
      <c r="EX98" s="6"/>
      <c r="EY98" s="6"/>
      <c r="EZ98" s="6"/>
      <c r="FA98" s="6"/>
      <c r="FB98" s="6"/>
      <c r="FC98" s="6"/>
      <c r="FD98" s="6"/>
      <c r="FE98" s="6"/>
      <c r="FF98" s="6"/>
      <c r="FG98" s="6"/>
      <c r="FH98" s="6"/>
      <c r="FI98" s="6"/>
      <c r="FJ98" s="6"/>
      <c r="FK98" s="6"/>
      <c r="FL98" s="6"/>
      <c r="FM98" s="6"/>
      <c r="FN98" s="6"/>
      <c r="FO98" s="6"/>
      <c r="FP98" s="6"/>
      <c r="FQ98" s="6"/>
      <c r="FR98" s="6"/>
      <c r="FS98" s="6"/>
      <c r="FT98" s="6"/>
      <c r="FU98" s="6"/>
      <c r="FV98" s="6"/>
      <c r="FW98" s="6"/>
      <c r="FX98" s="6"/>
      <c r="FY98" s="6"/>
      <c r="FZ98" s="6"/>
      <c r="GA98" s="6"/>
      <c r="GB98" s="6"/>
      <c r="GC98" s="6"/>
      <c r="GD98" s="6"/>
      <c r="GE98" s="6"/>
      <c r="GF98" s="6"/>
      <c r="GG98" s="6"/>
      <c r="GH98" s="6"/>
      <c r="GI98" s="6"/>
      <c r="GJ98" s="6"/>
      <c r="GK98" s="6"/>
      <c r="GL98" s="6"/>
      <c r="GM98" s="6"/>
      <c r="GN98" s="6"/>
      <c r="GO98" s="6"/>
      <c r="GP98" s="6"/>
      <c r="GQ98" s="6"/>
      <c r="GR98" s="6"/>
      <c r="GS98" s="6"/>
      <c r="GT98" s="6"/>
      <c r="GU98" s="6"/>
      <c r="GV98" s="6"/>
      <c r="GW98" s="6"/>
      <c r="GX98" s="6"/>
      <c r="GY98" s="6"/>
      <c r="GZ98" s="6"/>
      <c r="HA98" s="6"/>
      <c r="HB98" s="6"/>
      <c r="HC98" s="6"/>
      <c r="HD98" s="6"/>
      <c r="HE98" s="6"/>
      <c r="HF98" s="6"/>
      <c r="HG98" s="6"/>
      <c r="HH98" s="6"/>
      <c r="HI98" s="6"/>
      <c r="HJ98" s="6"/>
      <c r="HK98" s="6"/>
      <c r="HL98" s="6"/>
      <c r="HM98" s="6"/>
      <c r="HN98" s="6"/>
      <c r="HO98" s="6"/>
      <c r="HP98" s="6"/>
      <c r="HQ98" s="6"/>
      <c r="HR98" s="6"/>
      <c r="HS98" s="6"/>
      <c r="HT98" s="6"/>
      <c r="HU98" s="6"/>
      <c r="HV98" s="6"/>
      <c r="HW98" s="6"/>
      <c r="HX98" s="6"/>
      <c r="HY98" s="6"/>
      <c r="HZ98" s="6"/>
      <c r="IA98" s="6"/>
      <c r="IB98" s="6"/>
      <c r="IC98" s="6"/>
      <c r="ID98" s="6"/>
      <c r="IE98" s="6"/>
      <c r="IF98" s="6"/>
      <c r="IG98" s="6"/>
      <c r="IH98" s="6"/>
      <c r="II98" s="6"/>
      <c r="IJ98" s="6"/>
      <c r="IK98" s="6"/>
      <c r="IL98" s="6"/>
      <c r="IM98" s="6"/>
      <c r="IN98" s="6"/>
      <c r="IO98" s="6"/>
      <c r="IP98" s="6"/>
      <c r="IQ98" s="6"/>
      <c r="IR98" s="6"/>
      <c r="IS98" s="6"/>
      <c r="IT98" s="6"/>
      <c r="IU98" s="6"/>
      <c r="IV98" s="6"/>
    </row>
    <row r="99" spans="1:256" s="20" customFormat="1" ht="19.5" customHeight="1">
      <c r="A99" s="30" t="s">
        <v>8</v>
      </c>
      <c r="B99" s="6" t="s">
        <v>92</v>
      </c>
      <c r="C99" s="6" t="s">
        <v>93</v>
      </c>
      <c r="D99" s="13">
        <v>40893</v>
      </c>
      <c r="E99" s="7">
        <v>60</v>
      </c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  <c r="BW99" s="6"/>
      <c r="BX99" s="6"/>
      <c r="BY99" s="6"/>
      <c r="BZ99" s="6"/>
      <c r="CA99" s="6"/>
      <c r="CB99" s="6"/>
      <c r="CC99" s="6"/>
      <c r="CD99" s="6"/>
      <c r="CE99" s="6"/>
      <c r="CF99" s="6"/>
      <c r="CG99" s="6"/>
      <c r="CH99" s="6"/>
      <c r="CI99" s="6"/>
      <c r="CJ99" s="6"/>
      <c r="CK99" s="6"/>
      <c r="CL99" s="6"/>
      <c r="CM99" s="6"/>
      <c r="CN99" s="6"/>
      <c r="CO99" s="6"/>
      <c r="CP99" s="6"/>
      <c r="CQ99" s="6"/>
      <c r="CR99" s="6"/>
      <c r="CS99" s="6"/>
      <c r="CT99" s="6"/>
      <c r="CU99" s="6"/>
      <c r="CV99" s="6"/>
      <c r="CW99" s="6"/>
      <c r="CX99" s="6"/>
      <c r="CY99" s="6"/>
      <c r="CZ99" s="6"/>
      <c r="DA99" s="6"/>
      <c r="DB99" s="6"/>
      <c r="DC99" s="6"/>
      <c r="DD99" s="6"/>
      <c r="DE99" s="6"/>
      <c r="DF99" s="6"/>
      <c r="DG99" s="6"/>
      <c r="DH99" s="6"/>
      <c r="DI99" s="6"/>
      <c r="DJ99" s="6"/>
      <c r="DK99" s="6"/>
      <c r="DL99" s="6"/>
      <c r="DM99" s="6"/>
      <c r="DN99" s="6"/>
      <c r="DO99" s="6"/>
      <c r="DP99" s="6"/>
      <c r="DQ99" s="6"/>
      <c r="DR99" s="6"/>
      <c r="DS99" s="6"/>
      <c r="DT99" s="6"/>
      <c r="DU99" s="6"/>
      <c r="DV99" s="6"/>
      <c r="DW99" s="6"/>
      <c r="DX99" s="6"/>
      <c r="DY99" s="6"/>
      <c r="DZ99" s="6"/>
      <c r="EA99" s="6"/>
      <c r="EB99" s="6"/>
      <c r="EC99" s="6"/>
      <c r="ED99" s="6"/>
      <c r="EE99" s="6"/>
      <c r="EF99" s="6"/>
      <c r="EG99" s="6"/>
      <c r="EH99" s="6"/>
      <c r="EI99" s="6"/>
      <c r="EJ99" s="6"/>
      <c r="EK99" s="6"/>
      <c r="EL99" s="6"/>
      <c r="EM99" s="6"/>
      <c r="EN99" s="6"/>
      <c r="EO99" s="6"/>
      <c r="EP99" s="6"/>
      <c r="EQ99" s="6"/>
      <c r="ER99" s="6"/>
      <c r="ES99" s="6"/>
      <c r="ET99" s="6"/>
      <c r="EU99" s="6"/>
      <c r="EV99" s="6"/>
      <c r="EW99" s="6"/>
      <c r="EX99" s="6"/>
      <c r="EY99" s="6"/>
      <c r="EZ99" s="6"/>
      <c r="FA99" s="6"/>
      <c r="FB99" s="6"/>
      <c r="FC99" s="6"/>
      <c r="FD99" s="6"/>
      <c r="FE99" s="6"/>
      <c r="FF99" s="6"/>
      <c r="FG99" s="6"/>
      <c r="FH99" s="6"/>
      <c r="FI99" s="6"/>
      <c r="FJ99" s="6"/>
      <c r="FK99" s="6"/>
      <c r="FL99" s="6"/>
      <c r="FM99" s="6"/>
      <c r="FN99" s="6"/>
      <c r="FO99" s="6"/>
      <c r="FP99" s="6"/>
      <c r="FQ99" s="6"/>
      <c r="FR99" s="6"/>
      <c r="FS99" s="6"/>
      <c r="FT99" s="6"/>
      <c r="FU99" s="6"/>
      <c r="FV99" s="6"/>
      <c r="FW99" s="6"/>
      <c r="FX99" s="6"/>
      <c r="FY99" s="6"/>
      <c r="FZ99" s="6"/>
      <c r="GA99" s="6"/>
      <c r="GB99" s="6"/>
      <c r="GC99" s="6"/>
      <c r="GD99" s="6"/>
      <c r="GE99" s="6"/>
      <c r="GF99" s="6"/>
      <c r="GG99" s="6"/>
      <c r="GH99" s="6"/>
      <c r="GI99" s="6"/>
      <c r="GJ99" s="6"/>
      <c r="GK99" s="6"/>
      <c r="GL99" s="6"/>
      <c r="GM99" s="6"/>
      <c r="GN99" s="6"/>
      <c r="GO99" s="6"/>
      <c r="GP99" s="6"/>
      <c r="GQ99" s="6"/>
      <c r="GR99" s="6"/>
      <c r="GS99" s="6"/>
      <c r="GT99" s="6"/>
      <c r="GU99" s="6"/>
      <c r="GV99" s="6"/>
      <c r="GW99" s="6"/>
      <c r="GX99" s="6"/>
      <c r="GY99" s="6"/>
      <c r="GZ99" s="6"/>
      <c r="HA99" s="6"/>
      <c r="HB99" s="6"/>
      <c r="HC99" s="6"/>
      <c r="HD99" s="6"/>
      <c r="HE99" s="6"/>
      <c r="HF99" s="6"/>
      <c r="HG99" s="6"/>
      <c r="HH99" s="6"/>
      <c r="HI99" s="6"/>
      <c r="HJ99" s="6"/>
      <c r="HK99" s="6"/>
      <c r="HL99" s="6"/>
      <c r="HM99" s="6"/>
      <c r="HN99" s="6"/>
      <c r="HO99" s="6"/>
      <c r="HP99" s="6"/>
      <c r="HQ99" s="6"/>
      <c r="HR99" s="6"/>
      <c r="HS99" s="6"/>
      <c r="HT99" s="6"/>
      <c r="HU99" s="6"/>
      <c r="HV99" s="6"/>
      <c r="HW99" s="6"/>
      <c r="HX99" s="6"/>
      <c r="HY99" s="6"/>
      <c r="HZ99" s="6"/>
      <c r="IA99" s="6"/>
      <c r="IB99" s="6"/>
      <c r="IC99" s="6"/>
      <c r="ID99" s="6"/>
      <c r="IE99" s="6"/>
      <c r="IF99" s="6"/>
      <c r="IG99" s="6"/>
      <c r="IH99" s="6"/>
      <c r="II99" s="6"/>
      <c r="IJ99" s="6"/>
      <c r="IK99" s="6"/>
      <c r="IL99" s="6"/>
      <c r="IM99" s="6"/>
      <c r="IN99" s="6"/>
      <c r="IO99" s="6"/>
      <c r="IP99" s="6"/>
      <c r="IQ99" s="6"/>
      <c r="IR99" s="6"/>
      <c r="IS99" s="6"/>
      <c r="IT99" s="6"/>
      <c r="IU99" s="6"/>
      <c r="IV99" s="6"/>
    </row>
    <row r="100" spans="1:256" s="20" customFormat="1" ht="19.5" customHeight="1">
      <c r="A100" s="33" t="s">
        <v>9</v>
      </c>
      <c r="B100" s="6" t="s">
        <v>182</v>
      </c>
      <c r="C100" s="6" t="s">
        <v>61</v>
      </c>
      <c r="D100" s="13">
        <v>40893</v>
      </c>
      <c r="E100" s="6">
        <f>8.2*1*13</f>
        <v>106.6</v>
      </c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  <c r="BW100" s="6"/>
      <c r="BX100" s="6"/>
      <c r="BY100" s="6"/>
      <c r="BZ100" s="6"/>
      <c r="CA100" s="6"/>
      <c r="CB100" s="6"/>
      <c r="CC100" s="6"/>
      <c r="CD100" s="6"/>
      <c r="CE100" s="6"/>
      <c r="CF100" s="6"/>
      <c r="CG100" s="6"/>
      <c r="CH100" s="6"/>
      <c r="CI100" s="6"/>
      <c r="CJ100" s="6"/>
      <c r="CK100" s="6"/>
      <c r="CL100" s="6"/>
      <c r="CM100" s="6"/>
      <c r="CN100" s="6"/>
      <c r="CO100" s="6"/>
      <c r="CP100" s="6"/>
      <c r="CQ100" s="6"/>
      <c r="CR100" s="6"/>
      <c r="CS100" s="6"/>
      <c r="CT100" s="6"/>
      <c r="CU100" s="6"/>
      <c r="CV100" s="6"/>
      <c r="CW100" s="6"/>
      <c r="CX100" s="6"/>
      <c r="CY100" s="6"/>
      <c r="CZ100" s="6"/>
      <c r="DA100" s="6"/>
      <c r="DB100" s="6"/>
      <c r="DC100" s="6"/>
      <c r="DD100" s="6"/>
      <c r="DE100" s="6"/>
      <c r="DF100" s="6"/>
      <c r="DG100" s="6"/>
      <c r="DH100" s="6"/>
      <c r="DI100" s="6"/>
      <c r="DJ100" s="6"/>
      <c r="DK100" s="6"/>
      <c r="DL100" s="6"/>
      <c r="DM100" s="6"/>
      <c r="DN100" s="6"/>
      <c r="DO100" s="6"/>
      <c r="DP100" s="6"/>
      <c r="DQ100" s="6"/>
      <c r="DR100" s="6"/>
      <c r="DS100" s="6"/>
      <c r="DT100" s="6"/>
      <c r="DU100" s="6"/>
      <c r="DV100" s="6"/>
      <c r="DW100" s="6"/>
      <c r="DX100" s="6"/>
      <c r="DY100" s="6"/>
      <c r="DZ100" s="6"/>
      <c r="EA100" s="6"/>
      <c r="EB100" s="6"/>
      <c r="EC100" s="6"/>
      <c r="ED100" s="6"/>
      <c r="EE100" s="6"/>
      <c r="EF100" s="6"/>
      <c r="EG100" s="6"/>
      <c r="EH100" s="6"/>
      <c r="EI100" s="6"/>
      <c r="EJ100" s="6"/>
      <c r="EK100" s="6"/>
      <c r="EL100" s="6"/>
      <c r="EM100" s="6"/>
      <c r="EN100" s="6"/>
      <c r="EO100" s="6"/>
      <c r="EP100" s="6"/>
      <c r="EQ100" s="6"/>
      <c r="ER100" s="6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  <c r="FE100" s="6"/>
      <c r="FF100" s="6"/>
      <c r="FG100" s="6"/>
      <c r="FH100" s="6"/>
      <c r="FI100" s="6"/>
      <c r="FJ100" s="6"/>
      <c r="FK100" s="6"/>
      <c r="FL100" s="6"/>
      <c r="FM100" s="6"/>
      <c r="FN100" s="6"/>
      <c r="FO100" s="6"/>
      <c r="FP100" s="6"/>
      <c r="FQ100" s="6"/>
      <c r="FR100" s="6"/>
      <c r="FS100" s="6"/>
      <c r="FT100" s="6"/>
      <c r="FU100" s="6"/>
      <c r="FV100" s="6"/>
      <c r="FW100" s="6"/>
      <c r="FX100" s="6"/>
      <c r="FY100" s="6"/>
      <c r="FZ100" s="6"/>
      <c r="GA100" s="6"/>
      <c r="GB100" s="6"/>
      <c r="GC100" s="6"/>
      <c r="GD100" s="6"/>
      <c r="GE100" s="6"/>
      <c r="GF100" s="6"/>
      <c r="GG100" s="6"/>
      <c r="GH100" s="6"/>
      <c r="GI100" s="6"/>
      <c r="GJ100" s="6"/>
      <c r="GK100" s="6"/>
      <c r="GL100" s="6"/>
      <c r="GM100" s="6"/>
      <c r="GN100" s="6"/>
      <c r="GO100" s="6"/>
      <c r="GP100" s="6"/>
      <c r="GQ100" s="6"/>
      <c r="GR100" s="6"/>
      <c r="GS100" s="6"/>
      <c r="GT100" s="6"/>
      <c r="GU100" s="6"/>
      <c r="GV100" s="6"/>
      <c r="GW100" s="6"/>
      <c r="GX100" s="6"/>
      <c r="GY100" s="6"/>
      <c r="GZ100" s="6"/>
      <c r="HA100" s="6"/>
      <c r="HB100" s="6"/>
      <c r="HC100" s="6"/>
      <c r="HD100" s="6"/>
      <c r="HE100" s="6"/>
      <c r="HF100" s="6"/>
      <c r="HG100" s="6"/>
      <c r="HH100" s="6"/>
      <c r="HI100" s="6"/>
      <c r="HJ100" s="6"/>
      <c r="HK100" s="6"/>
      <c r="HL100" s="6"/>
      <c r="HM100" s="6"/>
      <c r="HN100" s="6"/>
      <c r="HO100" s="6"/>
      <c r="HP100" s="6"/>
      <c r="HQ100" s="6"/>
      <c r="HR100" s="6"/>
      <c r="HS100" s="6"/>
      <c r="HT100" s="6"/>
      <c r="HU100" s="6"/>
      <c r="HV100" s="6"/>
      <c r="HW100" s="6"/>
      <c r="HX100" s="6"/>
      <c r="HY100" s="6"/>
      <c r="HZ100" s="6"/>
      <c r="IA100" s="6"/>
      <c r="IB100" s="6"/>
      <c r="IC100" s="6"/>
      <c r="ID100" s="6"/>
      <c r="IE100" s="6"/>
      <c r="IF100" s="6"/>
      <c r="IG100" s="6"/>
      <c r="IH100" s="6"/>
      <c r="II100" s="6"/>
      <c r="IJ100" s="6"/>
      <c r="IK100" s="6"/>
      <c r="IL100" s="6"/>
      <c r="IM100" s="6"/>
      <c r="IN100" s="6"/>
      <c r="IO100" s="6"/>
      <c r="IP100" s="6"/>
      <c r="IQ100" s="6"/>
      <c r="IR100" s="6"/>
      <c r="IS100" s="6"/>
      <c r="IT100" s="6"/>
      <c r="IU100" s="6"/>
      <c r="IV100" s="6"/>
    </row>
    <row r="101" spans="1:256" s="20" customFormat="1" ht="19.5" customHeight="1">
      <c r="A101" s="33" t="s">
        <v>9</v>
      </c>
      <c r="B101" s="6" t="s">
        <v>62</v>
      </c>
      <c r="C101" s="6" t="s">
        <v>12</v>
      </c>
      <c r="D101" s="13">
        <v>40893</v>
      </c>
      <c r="E101" s="7">
        <f>9.2*2*14</f>
        <v>257.59999999999997</v>
      </c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  <c r="BW101" s="6"/>
      <c r="BX101" s="6"/>
      <c r="BY101" s="6"/>
      <c r="BZ101" s="6"/>
      <c r="CA101" s="6"/>
      <c r="CB101" s="6"/>
      <c r="CC101" s="6"/>
      <c r="CD101" s="6"/>
      <c r="CE101" s="6"/>
      <c r="CF101" s="6"/>
      <c r="CG101" s="6"/>
      <c r="CH101" s="6"/>
      <c r="CI101" s="6"/>
      <c r="CJ101" s="6"/>
      <c r="CK101" s="6"/>
      <c r="CL101" s="6"/>
      <c r="CM101" s="6"/>
      <c r="CN101" s="6"/>
      <c r="CO101" s="6"/>
      <c r="CP101" s="6"/>
      <c r="CQ101" s="6"/>
      <c r="CR101" s="6"/>
      <c r="CS101" s="6"/>
      <c r="CT101" s="6"/>
      <c r="CU101" s="6"/>
      <c r="CV101" s="6"/>
      <c r="CW101" s="6"/>
      <c r="CX101" s="6"/>
      <c r="CY101" s="6"/>
      <c r="CZ101" s="6"/>
      <c r="DA101" s="6"/>
      <c r="DB101" s="6"/>
      <c r="DC101" s="6"/>
      <c r="DD101" s="6"/>
      <c r="DE101" s="6"/>
      <c r="DF101" s="6"/>
      <c r="DG101" s="6"/>
      <c r="DH101" s="6"/>
      <c r="DI101" s="6"/>
      <c r="DJ101" s="6"/>
      <c r="DK101" s="6"/>
      <c r="DL101" s="6"/>
      <c r="DM101" s="6"/>
      <c r="DN101" s="6"/>
      <c r="DO101" s="6"/>
      <c r="DP101" s="6"/>
      <c r="DQ101" s="6"/>
      <c r="DR101" s="6"/>
      <c r="DS101" s="6"/>
      <c r="DT101" s="6"/>
      <c r="DU101" s="6"/>
      <c r="DV101" s="6"/>
      <c r="DW101" s="6"/>
      <c r="DX101" s="6"/>
      <c r="DY101" s="6"/>
      <c r="DZ101" s="6"/>
      <c r="EA101" s="6"/>
      <c r="EB101" s="6"/>
      <c r="EC101" s="6"/>
      <c r="ED101" s="6"/>
      <c r="EE101" s="6"/>
      <c r="EF101" s="6"/>
      <c r="EG101" s="6"/>
      <c r="EH101" s="6"/>
      <c r="EI101" s="6"/>
      <c r="EJ101" s="6"/>
      <c r="EK101" s="6"/>
      <c r="EL101" s="6"/>
      <c r="EM101" s="6"/>
      <c r="EN101" s="6"/>
      <c r="EO101" s="6"/>
      <c r="EP101" s="6"/>
      <c r="EQ101" s="6"/>
      <c r="ER101" s="6"/>
      <c r="ES101" s="6"/>
      <c r="ET101" s="6"/>
      <c r="EU101" s="6"/>
      <c r="EV101" s="6"/>
      <c r="EW101" s="6"/>
      <c r="EX101" s="6"/>
      <c r="EY101" s="6"/>
      <c r="EZ101" s="6"/>
      <c r="FA101" s="6"/>
      <c r="FB101" s="6"/>
      <c r="FC101" s="6"/>
      <c r="FD101" s="6"/>
      <c r="FE101" s="6"/>
      <c r="FF101" s="6"/>
      <c r="FG101" s="6"/>
      <c r="FH101" s="6"/>
      <c r="FI101" s="6"/>
      <c r="FJ101" s="6"/>
      <c r="FK101" s="6"/>
      <c r="FL101" s="6"/>
      <c r="FM101" s="6"/>
      <c r="FN101" s="6"/>
      <c r="FO101" s="6"/>
      <c r="FP101" s="6"/>
      <c r="FQ101" s="6"/>
      <c r="FR101" s="6"/>
      <c r="FS101" s="6"/>
      <c r="FT101" s="6"/>
      <c r="FU101" s="6"/>
      <c r="FV101" s="6"/>
      <c r="FW101" s="6"/>
      <c r="FX101" s="6"/>
      <c r="FY101" s="6"/>
      <c r="FZ101" s="6"/>
      <c r="GA101" s="6"/>
      <c r="GB101" s="6"/>
      <c r="GC101" s="6"/>
      <c r="GD101" s="6"/>
      <c r="GE101" s="6"/>
      <c r="GF101" s="6"/>
      <c r="GG101" s="6"/>
      <c r="GH101" s="6"/>
      <c r="GI101" s="6"/>
      <c r="GJ101" s="6"/>
      <c r="GK101" s="6"/>
      <c r="GL101" s="6"/>
      <c r="GM101" s="6"/>
      <c r="GN101" s="6"/>
      <c r="GO101" s="6"/>
      <c r="GP101" s="6"/>
      <c r="GQ101" s="6"/>
      <c r="GR101" s="6"/>
      <c r="GS101" s="6"/>
      <c r="GT101" s="6"/>
      <c r="GU101" s="6"/>
      <c r="GV101" s="6"/>
      <c r="GW101" s="6"/>
      <c r="GX101" s="6"/>
      <c r="GY101" s="6"/>
      <c r="GZ101" s="6"/>
      <c r="HA101" s="6"/>
      <c r="HB101" s="6"/>
      <c r="HC101" s="6"/>
      <c r="HD101" s="6"/>
      <c r="HE101" s="6"/>
      <c r="HF101" s="6"/>
      <c r="HG101" s="6"/>
      <c r="HH101" s="6"/>
      <c r="HI101" s="6"/>
      <c r="HJ101" s="6"/>
      <c r="HK101" s="6"/>
      <c r="HL101" s="6"/>
      <c r="HM101" s="6"/>
      <c r="HN101" s="6"/>
      <c r="HO101" s="6"/>
      <c r="HP101" s="6"/>
      <c r="HQ101" s="6"/>
      <c r="HR101" s="6"/>
      <c r="HS101" s="6"/>
      <c r="HT101" s="6"/>
      <c r="HU101" s="6"/>
      <c r="HV101" s="6"/>
      <c r="HW101" s="6"/>
      <c r="HX101" s="6"/>
      <c r="HY101" s="6"/>
      <c r="HZ101" s="6"/>
      <c r="IA101" s="6"/>
      <c r="IB101" s="6"/>
      <c r="IC101" s="6"/>
      <c r="ID101" s="6"/>
      <c r="IE101" s="6"/>
      <c r="IF101" s="6"/>
      <c r="IG101" s="6"/>
      <c r="IH101" s="6"/>
      <c r="II101" s="6"/>
      <c r="IJ101" s="6"/>
      <c r="IK101" s="6"/>
      <c r="IL101" s="6"/>
      <c r="IM101" s="6"/>
      <c r="IN101" s="6"/>
      <c r="IO101" s="6"/>
      <c r="IP101" s="6"/>
      <c r="IQ101" s="6"/>
      <c r="IR101" s="6"/>
      <c r="IS101" s="6"/>
      <c r="IT101" s="6"/>
      <c r="IU101" s="6"/>
      <c r="IV101" s="6"/>
    </row>
    <row r="102" spans="1:256" s="20" customFormat="1" ht="19.5" customHeight="1">
      <c r="A102" s="33" t="s">
        <v>9</v>
      </c>
      <c r="B102" s="6" t="s">
        <v>183</v>
      </c>
      <c r="C102" s="6" t="s">
        <v>63</v>
      </c>
      <c r="D102" s="13">
        <v>40893</v>
      </c>
      <c r="E102" s="7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  <c r="BW102" s="6"/>
      <c r="BX102" s="6"/>
      <c r="BY102" s="6"/>
      <c r="BZ102" s="6"/>
      <c r="CA102" s="6"/>
      <c r="CB102" s="6"/>
      <c r="CC102" s="6"/>
      <c r="CD102" s="6"/>
      <c r="CE102" s="6"/>
      <c r="CF102" s="6"/>
      <c r="CG102" s="6"/>
      <c r="CH102" s="6"/>
      <c r="CI102" s="6"/>
      <c r="CJ102" s="6"/>
      <c r="CK102" s="6"/>
      <c r="CL102" s="6"/>
      <c r="CM102" s="6"/>
      <c r="CN102" s="6"/>
      <c r="CO102" s="6"/>
      <c r="CP102" s="6"/>
      <c r="CQ102" s="6"/>
      <c r="CR102" s="6"/>
      <c r="CS102" s="6"/>
      <c r="CT102" s="6"/>
      <c r="CU102" s="6"/>
      <c r="CV102" s="6"/>
      <c r="CW102" s="6"/>
      <c r="CX102" s="6"/>
      <c r="CY102" s="6"/>
      <c r="CZ102" s="6"/>
      <c r="DA102" s="6"/>
      <c r="DB102" s="6"/>
      <c r="DC102" s="6"/>
      <c r="DD102" s="6"/>
      <c r="DE102" s="6"/>
      <c r="DF102" s="6"/>
      <c r="DG102" s="6"/>
      <c r="DH102" s="6"/>
      <c r="DI102" s="6"/>
      <c r="DJ102" s="6"/>
      <c r="DK102" s="6"/>
      <c r="DL102" s="6"/>
      <c r="DM102" s="6"/>
      <c r="DN102" s="6"/>
      <c r="DO102" s="6"/>
      <c r="DP102" s="6"/>
      <c r="DQ102" s="6"/>
      <c r="DR102" s="6"/>
      <c r="DS102" s="6"/>
      <c r="DT102" s="6"/>
      <c r="DU102" s="6"/>
      <c r="DV102" s="6"/>
      <c r="DW102" s="6"/>
      <c r="DX102" s="6"/>
      <c r="DY102" s="6"/>
      <c r="DZ102" s="6"/>
      <c r="EA102" s="6"/>
      <c r="EB102" s="6"/>
      <c r="EC102" s="6"/>
      <c r="ED102" s="6"/>
      <c r="EE102" s="6"/>
      <c r="EF102" s="6"/>
      <c r="EG102" s="6"/>
      <c r="EH102" s="6"/>
      <c r="EI102" s="6"/>
      <c r="EJ102" s="6"/>
      <c r="EK102" s="6"/>
      <c r="EL102" s="6"/>
      <c r="EM102" s="6"/>
      <c r="EN102" s="6"/>
      <c r="EO102" s="6"/>
      <c r="EP102" s="6"/>
      <c r="EQ102" s="6"/>
      <c r="ER102" s="6"/>
      <c r="ES102" s="6"/>
      <c r="ET102" s="6"/>
      <c r="EU102" s="6"/>
      <c r="EV102" s="6"/>
      <c r="EW102" s="6"/>
      <c r="EX102" s="6"/>
      <c r="EY102" s="6"/>
      <c r="EZ102" s="6"/>
      <c r="FA102" s="6"/>
      <c r="FB102" s="6"/>
      <c r="FC102" s="6"/>
      <c r="FD102" s="6"/>
      <c r="FE102" s="6"/>
      <c r="FF102" s="6"/>
      <c r="FG102" s="6"/>
      <c r="FH102" s="6"/>
      <c r="FI102" s="6"/>
      <c r="FJ102" s="6"/>
      <c r="FK102" s="6"/>
      <c r="FL102" s="6"/>
      <c r="FM102" s="6"/>
      <c r="FN102" s="6"/>
      <c r="FO102" s="6"/>
      <c r="FP102" s="6"/>
      <c r="FQ102" s="6"/>
      <c r="FR102" s="6"/>
      <c r="FS102" s="6"/>
      <c r="FT102" s="6"/>
      <c r="FU102" s="6"/>
      <c r="FV102" s="6"/>
      <c r="FW102" s="6"/>
      <c r="FX102" s="6"/>
      <c r="FY102" s="6"/>
      <c r="FZ102" s="6"/>
      <c r="GA102" s="6"/>
      <c r="GB102" s="6"/>
      <c r="GC102" s="6"/>
      <c r="GD102" s="6"/>
      <c r="GE102" s="6"/>
      <c r="GF102" s="6"/>
      <c r="GG102" s="6"/>
      <c r="GH102" s="6"/>
      <c r="GI102" s="6"/>
      <c r="GJ102" s="6"/>
      <c r="GK102" s="6"/>
      <c r="GL102" s="6"/>
      <c r="GM102" s="6"/>
      <c r="GN102" s="6"/>
      <c r="GO102" s="6"/>
      <c r="GP102" s="6"/>
      <c r="GQ102" s="6"/>
      <c r="GR102" s="6"/>
      <c r="GS102" s="6"/>
      <c r="GT102" s="6"/>
      <c r="GU102" s="6"/>
      <c r="GV102" s="6"/>
      <c r="GW102" s="6"/>
      <c r="GX102" s="6"/>
      <c r="GY102" s="6"/>
      <c r="GZ102" s="6"/>
      <c r="HA102" s="6"/>
      <c r="HB102" s="6"/>
      <c r="HC102" s="6"/>
      <c r="HD102" s="6"/>
      <c r="HE102" s="6"/>
      <c r="HF102" s="6"/>
      <c r="HG102" s="6"/>
      <c r="HH102" s="6"/>
      <c r="HI102" s="6"/>
      <c r="HJ102" s="6"/>
      <c r="HK102" s="6"/>
      <c r="HL102" s="6"/>
      <c r="HM102" s="6"/>
      <c r="HN102" s="6"/>
      <c r="HO102" s="6"/>
      <c r="HP102" s="6"/>
      <c r="HQ102" s="6"/>
      <c r="HR102" s="6"/>
      <c r="HS102" s="6"/>
      <c r="HT102" s="6"/>
      <c r="HU102" s="6"/>
      <c r="HV102" s="6"/>
      <c r="HW102" s="6"/>
      <c r="HX102" s="6"/>
      <c r="HY102" s="6"/>
      <c r="HZ102" s="6"/>
      <c r="IA102" s="6"/>
      <c r="IB102" s="6"/>
      <c r="IC102" s="6"/>
      <c r="ID102" s="6"/>
      <c r="IE102" s="6"/>
      <c r="IF102" s="6"/>
      <c r="IG102" s="6"/>
      <c r="IH102" s="6"/>
      <c r="II102" s="6"/>
      <c r="IJ102" s="6"/>
      <c r="IK102" s="6"/>
      <c r="IL102" s="6"/>
      <c r="IM102" s="6"/>
      <c r="IN102" s="6"/>
      <c r="IO102" s="6"/>
      <c r="IP102" s="6"/>
      <c r="IQ102" s="6"/>
      <c r="IR102" s="6"/>
      <c r="IS102" s="6"/>
      <c r="IT102" s="6"/>
      <c r="IU102" s="6"/>
      <c r="IV102" s="6"/>
    </row>
    <row r="103" spans="1:256" s="20" customFormat="1" ht="19.5" customHeight="1">
      <c r="A103" s="29" t="s">
        <v>17</v>
      </c>
      <c r="B103" s="6" t="s">
        <v>64</v>
      </c>
      <c r="C103" s="6" t="s">
        <v>69</v>
      </c>
      <c r="D103" s="13">
        <v>40893</v>
      </c>
      <c r="E103" s="7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  <c r="BW103" s="6"/>
      <c r="BX103" s="6"/>
      <c r="BY103" s="6"/>
      <c r="BZ103" s="6"/>
      <c r="CA103" s="6"/>
      <c r="CB103" s="6"/>
      <c r="CC103" s="6"/>
      <c r="CD103" s="6"/>
      <c r="CE103" s="6"/>
      <c r="CF103" s="6"/>
      <c r="CG103" s="6"/>
      <c r="CH103" s="6"/>
      <c r="CI103" s="6"/>
      <c r="CJ103" s="6"/>
      <c r="CK103" s="6"/>
      <c r="CL103" s="6"/>
      <c r="CM103" s="6"/>
      <c r="CN103" s="6"/>
      <c r="CO103" s="6"/>
      <c r="CP103" s="6"/>
      <c r="CQ103" s="6"/>
      <c r="CR103" s="6"/>
      <c r="CS103" s="6"/>
      <c r="CT103" s="6"/>
      <c r="CU103" s="6"/>
      <c r="CV103" s="6"/>
      <c r="CW103" s="6"/>
      <c r="CX103" s="6"/>
      <c r="CY103" s="6"/>
      <c r="CZ103" s="6"/>
      <c r="DA103" s="6"/>
      <c r="DB103" s="6"/>
      <c r="DC103" s="6"/>
      <c r="DD103" s="6"/>
      <c r="DE103" s="6"/>
      <c r="DF103" s="6"/>
      <c r="DG103" s="6"/>
      <c r="DH103" s="6"/>
      <c r="DI103" s="6"/>
      <c r="DJ103" s="6"/>
      <c r="DK103" s="6"/>
      <c r="DL103" s="6"/>
      <c r="DM103" s="6"/>
      <c r="DN103" s="6"/>
      <c r="DO103" s="6"/>
      <c r="DP103" s="6"/>
      <c r="DQ103" s="6"/>
      <c r="DR103" s="6"/>
      <c r="DS103" s="6"/>
      <c r="DT103" s="6"/>
      <c r="DU103" s="6"/>
      <c r="DV103" s="6"/>
      <c r="DW103" s="6"/>
      <c r="DX103" s="6"/>
      <c r="DY103" s="6"/>
      <c r="DZ103" s="6"/>
      <c r="EA103" s="6"/>
      <c r="EB103" s="6"/>
      <c r="EC103" s="6"/>
      <c r="ED103" s="6"/>
      <c r="EE103" s="6"/>
      <c r="EF103" s="6"/>
      <c r="EG103" s="6"/>
      <c r="EH103" s="6"/>
      <c r="EI103" s="6"/>
      <c r="EJ103" s="6"/>
      <c r="EK103" s="6"/>
      <c r="EL103" s="6"/>
      <c r="EM103" s="6"/>
      <c r="EN103" s="6"/>
      <c r="EO103" s="6"/>
      <c r="EP103" s="6"/>
      <c r="EQ103" s="6"/>
      <c r="ER103" s="6"/>
      <c r="ES103" s="6"/>
      <c r="ET103" s="6"/>
      <c r="EU103" s="6"/>
      <c r="EV103" s="6"/>
      <c r="EW103" s="6"/>
      <c r="EX103" s="6"/>
      <c r="EY103" s="6"/>
      <c r="EZ103" s="6"/>
      <c r="FA103" s="6"/>
      <c r="FB103" s="6"/>
      <c r="FC103" s="6"/>
      <c r="FD103" s="6"/>
      <c r="FE103" s="6"/>
      <c r="FF103" s="6"/>
      <c r="FG103" s="6"/>
      <c r="FH103" s="6"/>
      <c r="FI103" s="6"/>
      <c r="FJ103" s="6"/>
      <c r="FK103" s="6"/>
      <c r="FL103" s="6"/>
      <c r="FM103" s="6"/>
      <c r="FN103" s="6"/>
      <c r="FO103" s="6"/>
      <c r="FP103" s="6"/>
      <c r="FQ103" s="6"/>
      <c r="FR103" s="6"/>
      <c r="FS103" s="6"/>
      <c r="FT103" s="6"/>
      <c r="FU103" s="6"/>
      <c r="FV103" s="6"/>
      <c r="FW103" s="6"/>
      <c r="FX103" s="6"/>
      <c r="FY103" s="6"/>
      <c r="FZ103" s="6"/>
      <c r="GA103" s="6"/>
      <c r="GB103" s="6"/>
      <c r="GC103" s="6"/>
      <c r="GD103" s="6"/>
      <c r="GE103" s="6"/>
      <c r="GF103" s="6"/>
      <c r="GG103" s="6"/>
      <c r="GH103" s="6"/>
      <c r="GI103" s="6"/>
      <c r="GJ103" s="6"/>
      <c r="GK103" s="6"/>
      <c r="GL103" s="6"/>
      <c r="GM103" s="6"/>
      <c r="GN103" s="6"/>
      <c r="GO103" s="6"/>
      <c r="GP103" s="6"/>
      <c r="GQ103" s="6"/>
      <c r="GR103" s="6"/>
      <c r="GS103" s="6"/>
      <c r="GT103" s="6"/>
      <c r="GU103" s="6"/>
      <c r="GV103" s="6"/>
      <c r="GW103" s="6"/>
      <c r="GX103" s="6"/>
      <c r="GY103" s="6"/>
      <c r="GZ103" s="6"/>
      <c r="HA103" s="6"/>
      <c r="HB103" s="6"/>
      <c r="HC103" s="6"/>
      <c r="HD103" s="6"/>
      <c r="HE103" s="6"/>
      <c r="HF103" s="6"/>
      <c r="HG103" s="6"/>
      <c r="HH103" s="6"/>
      <c r="HI103" s="6"/>
      <c r="HJ103" s="6"/>
      <c r="HK103" s="6"/>
      <c r="HL103" s="6"/>
      <c r="HM103" s="6"/>
      <c r="HN103" s="6"/>
      <c r="HO103" s="6"/>
      <c r="HP103" s="6"/>
      <c r="HQ103" s="6"/>
      <c r="HR103" s="6"/>
      <c r="HS103" s="6"/>
      <c r="HT103" s="6"/>
      <c r="HU103" s="6"/>
      <c r="HV103" s="6"/>
      <c r="HW103" s="6"/>
      <c r="HX103" s="6"/>
      <c r="HY103" s="6"/>
      <c r="HZ103" s="6"/>
      <c r="IA103" s="6"/>
      <c r="IB103" s="6"/>
      <c r="IC103" s="6"/>
      <c r="ID103" s="6"/>
      <c r="IE103" s="6"/>
      <c r="IF103" s="6"/>
      <c r="IG103" s="6"/>
      <c r="IH103" s="6"/>
      <c r="II103" s="6"/>
      <c r="IJ103" s="6"/>
      <c r="IK103" s="6"/>
      <c r="IL103" s="6"/>
      <c r="IM103" s="6"/>
      <c r="IN103" s="6"/>
      <c r="IO103" s="6"/>
      <c r="IP103" s="6"/>
      <c r="IQ103" s="6"/>
      <c r="IR103" s="6"/>
      <c r="IS103" s="6"/>
      <c r="IT103" s="6"/>
      <c r="IU103" s="6"/>
      <c r="IV103" s="6"/>
    </row>
    <row r="104" spans="1:256" s="20" customFormat="1" ht="19.5" customHeight="1">
      <c r="A104" s="29" t="s">
        <v>17</v>
      </c>
      <c r="B104" s="6" t="s">
        <v>65</v>
      </c>
      <c r="C104" s="6" t="s">
        <v>66</v>
      </c>
      <c r="D104" s="13">
        <v>40893</v>
      </c>
      <c r="E104" s="7">
        <f>7*6*27</f>
        <v>1134</v>
      </c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  <c r="BW104" s="6"/>
      <c r="BX104" s="6"/>
      <c r="BY104" s="6"/>
      <c r="BZ104" s="6"/>
      <c r="CA104" s="6"/>
      <c r="CB104" s="6"/>
      <c r="CC104" s="6"/>
      <c r="CD104" s="6"/>
      <c r="CE104" s="6"/>
      <c r="CF104" s="6"/>
      <c r="CG104" s="6"/>
      <c r="CH104" s="6"/>
      <c r="CI104" s="6"/>
      <c r="CJ104" s="6"/>
      <c r="CK104" s="6"/>
      <c r="CL104" s="6"/>
      <c r="CM104" s="6"/>
      <c r="CN104" s="6"/>
      <c r="CO104" s="6"/>
      <c r="CP104" s="6"/>
      <c r="CQ104" s="6"/>
      <c r="CR104" s="6"/>
      <c r="CS104" s="6"/>
      <c r="CT104" s="6"/>
      <c r="CU104" s="6"/>
      <c r="CV104" s="6"/>
      <c r="CW104" s="6"/>
      <c r="CX104" s="6"/>
      <c r="CY104" s="6"/>
      <c r="CZ104" s="6"/>
      <c r="DA104" s="6"/>
      <c r="DB104" s="6"/>
      <c r="DC104" s="6"/>
      <c r="DD104" s="6"/>
      <c r="DE104" s="6"/>
      <c r="DF104" s="6"/>
      <c r="DG104" s="6"/>
      <c r="DH104" s="6"/>
      <c r="DI104" s="6"/>
      <c r="DJ104" s="6"/>
      <c r="DK104" s="6"/>
      <c r="DL104" s="6"/>
      <c r="DM104" s="6"/>
      <c r="DN104" s="6"/>
      <c r="DO104" s="6"/>
      <c r="DP104" s="6"/>
      <c r="DQ104" s="6"/>
      <c r="DR104" s="6"/>
      <c r="DS104" s="6"/>
      <c r="DT104" s="6"/>
      <c r="DU104" s="6"/>
      <c r="DV104" s="6"/>
      <c r="DW104" s="6"/>
      <c r="DX104" s="6"/>
      <c r="DY104" s="6"/>
      <c r="DZ104" s="6"/>
      <c r="EA104" s="6"/>
      <c r="EB104" s="6"/>
      <c r="EC104" s="6"/>
      <c r="ED104" s="6"/>
      <c r="EE104" s="6"/>
      <c r="EF104" s="6"/>
      <c r="EG104" s="6"/>
      <c r="EH104" s="6"/>
      <c r="EI104" s="6"/>
      <c r="EJ104" s="6"/>
      <c r="EK104" s="6"/>
      <c r="EL104" s="6"/>
      <c r="EM104" s="6"/>
      <c r="EN104" s="6"/>
      <c r="EO104" s="6"/>
      <c r="EP104" s="6"/>
      <c r="EQ104" s="6"/>
      <c r="ER104" s="6"/>
      <c r="ES104" s="6"/>
      <c r="ET104" s="6"/>
      <c r="EU104" s="6"/>
      <c r="EV104" s="6"/>
      <c r="EW104" s="6"/>
      <c r="EX104" s="6"/>
      <c r="EY104" s="6"/>
      <c r="EZ104" s="6"/>
      <c r="FA104" s="6"/>
      <c r="FB104" s="6"/>
      <c r="FC104" s="6"/>
      <c r="FD104" s="6"/>
      <c r="FE104" s="6"/>
      <c r="FF104" s="6"/>
      <c r="FG104" s="6"/>
      <c r="FH104" s="6"/>
      <c r="FI104" s="6"/>
      <c r="FJ104" s="6"/>
      <c r="FK104" s="6"/>
      <c r="FL104" s="6"/>
      <c r="FM104" s="6"/>
      <c r="FN104" s="6"/>
      <c r="FO104" s="6"/>
      <c r="FP104" s="6"/>
      <c r="FQ104" s="6"/>
      <c r="FR104" s="6"/>
      <c r="FS104" s="6"/>
      <c r="FT104" s="6"/>
      <c r="FU104" s="6"/>
      <c r="FV104" s="6"/>
      <c r="FW104" s="6"/>
      <c r="FX104" s="6"/>
      <c r="FY104" s="6"/>
      <c r="FZ104" s="6"/>
      <c r="GA104" s="6"/>
      <c r="GB104" s="6"/>
      <c r="GC104" s="6"/>
      <c r="GD104" s="6"/>
      <c r="GE104" s="6"/>
      <c r="GF104" s="6"/>
      <c r="GG104" s="6"/>
      <c r="GH104" s="6"/>
      <c r="GI104" s="6"/>
      <c r="GJ104" s="6"/>
      <c r="GK104" s="6"/>
      <c r="GL104" s="6"/>
      <c r="GM104" s="6"/>
      <c r="GN104" s="6"/>
      <c r="GO104" s="6"/>
      <c r="GP104" s="6"/>
      <c r="GQ104" s="6"/>
      <c r="GR104" s="6"/>
      <c r="GS104" s="6"/>
      <c r="GT104" s="6"/>
      <c r="GU104" s="6"/>
      <c r="GV104" s="6"/>
      <c r="GW104" s="6"/>
      <c r="GX104" s="6"/>
      <c r="GY104" s="6"/>
      <c r="GZ104" s="6"/>
      <c r="HA104" s="6"/>
      <c r="HB104" s="6"/>
      <c r="HC104" s="6"/>
      <c r="HD104" s="6"/>
      <c r="HE104" s="6"/>
      <c r="HF104" s="6"/>
      <c r="HG104" s="6"/>
      <c r="HH104" s="6"/>
      <c r="HI104" s="6"/>
      <c r="HJ104" s="6"/>
      <c r="HK104" s="6"/>
      <c r="HL104" s="6"/>
      <c r="HM104" s="6"/>
      <c r="HN104" s="6"/>
      <c r="HO104" s="6"/>
      <c r="HP104" s="6"/>
      <c r="HQ104" s="6"/>
      <c r="HR104" s="6"/>
      <c r="HS104" s="6"/>
      <c r="HT104" s="6"/>
      <c r="HU104" s="6"/>
      <c r="HV104" s="6"/>
      <c r="HW104" s="6"/>
      <c r="HX104" s="6"/>
      <c r="HY104" s="6"/>
      <c r="HZ104" s="6"/>
      <c r="IA104" s="6"/>
      <c r="IB104" s="6"/>
      <c r="IC104" s="6"/>
      <c r="ID104" s="6"/>
      <c r="IE104" s="6"/>
      <c r="IF104" s="6"/>
      <c r="IG104" s="6"/>
      <c r="IH104" s="6"/>
      <c r="II104" s="6"/>
      <c r="IJ104" s="6"/>
      <c r="IK104" s="6"/>
      <c r="IL104" s="6"/>
      <c r="IM104" s="6"/>
      <c r="IN104" s="6"/>
      <c r="IO104" s="6"/>
      <c r="IP104" s="6"/>
      <c r="IQ104" s="6"/>
      <c r="IR104" s="6"/>
      <c r="IS104" s="6"/>
      <c r="IT104" s="6"/>
      <c r="IU104" s="6"/>
      <c r="IV104" s="6"/>
    </row>
    <row r="105" spans="1:256" s="20" customFormat="1" ht="19.5" customHeight="1">
      <c r="A105" s="29" t="s">
        <v>17</v>
      </c>
      <c r="B105" s="6" t="s">
        <v>67</v>
      </c>
      <c r="C105" s="6" t="s">
        <v>69</v>
      </c>
      <c r="D105" s="13">
        <v>40893</v>
      </c>
      <c r="E105" s="7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  <c r="BW105" s="6"/>
      <c r="BX105" s="6"/>
      <c r="BY105" s="6"/>
      <c r="BZ105" s="6"/>
      <c r="CA105" s="6"/>
      <c r="CB105" s="6"/>
      <c r="CC105" s="6"/>
      <c r="CD105" s="6"/>
      <c r="CE105" s="6"/>
      <c r="CF105" s="6"/>
      <c r="CG105" s="6"/>
      <c r="CH105" s="6"/>
      <c r="CI105" s="6"/>
      <c r="CJ105" s="6"/>
      <c r="CK105" s="6"/>
      <c r="CL105" s="6"/>
      <c r="CM105" s="6"/>
      <c r="CN105" s="6"/>
      <c r="CO105" s="6"/>
      <c r="CP105" s="6"/>
      <c r="CQ105" s="6"/>
      <c r="CR105" s="6"/>
      <c r="CS105" s="6"/>
      <c r="CT105" s="6"/>
      <c r="CU105" s="6"/>
      <c r="CV105" s="6"/>
      <c r="CW105" s="6"/>
      <c r="CX105" s="6"/>
      <c r="CY105" s="6"/>
      <c r="CZ105" s="6"/>
      <c r="DA105" s="6"/>
      <c r="DB105" s="6"/>
      <c r="DC105" s="6"/>
      <c r="DD105" s="6"/>
      <c r="DE105" s="6"/>
      <c r="DF105" s="6"/>
      <c r="DG105" s="6"/>
      <c r="DH105" s="6"/>
      <c r="DI105" s="6"/>
      <c r="DJ105" s="6"/>
      <c r="DK105" s="6"/>
      <c r="DL105" s="6"/>
      <c r="DM105" s="6"/>
      <c r="DN105" s="6"/>
      <c r="DO105" s="6"/>
      <c r="DP105" s="6"/>
      <c r="DQ105" s="6"/>
      <c r="DR105" s="6"/>
      <c r="DS105" s="6"/>
      <c r="DT105" s="6"/>
      <c r="DU105" s="6"/>
      <c r="DV105" s="6"/>
      <c r="DW105" s="6"/>
      <c r="DX105" s="6"/>
      <c r="DY105" s="6"/>
      <c r="DZ105" s="6"/>
      <c r="EA105" s="6"/>
      <c r="EB105" s="6"/>
      <c r="EC105" s="6"/>
      <c r="ED105" s="6"/>
      <c r="EE105" s="6"/>
      <c r="EF105" s="6"/>
      <c r="EG105" s="6"/>
      <c r="EH105" s="6"/>
      <c r="EI105" s="6"/>
      <c r="EJ105" s="6"/>
      <c r="EK105" s="6"/>
      <c r="EL105" s="6"/>
      <c r="EM105" s="6"/>
      <c r="EN105" s="6"/>
      <c r="EO105" s="6"/>
      <c r="EP105" s="6"/>
      <c r="EQ105" s="6"/>
      <c r="ER105" s="6"/>
      <c r="ES105" s="6"/>
      <c r="ET105" s="6"/>
      <c r="EU105" s="6"/>
      <c r="EV105" s="6"/>
      <c r="EW105" s="6"/>
      <c r="EX105" s="6"/>
      <c r="EY105" s="6"/>
      <c r="EZ105" s="6"/>
      <c r="FA105" s="6"/>
      <c r="FB105" s="6"/>
      <c r="FC105" s="6"/>
      <c r="FD105" s="6"/>
      <c r="FE105" s="6"/>
      <c r="FF105" s="6"/>
      <c r="FG105" s="6"/>
      <c r="FH105" s="6"/>
      <c r="FI105" s="6"/>
      <c r="FJ105" s="6"/>
      <c r="FK105" s="6"/>
      <c r="FL105" s="6"/>
      <c r="FM105" s="6"/>
      <c r="FN105" s="6"/>
      <c r="FO105" s="6"/>
      <c r="FP105" s="6"/>
      <c r="FQ105" s="6"/>
      <c r="FR105" s="6"/>
      <c r="FS105" s="6"/>
      <c r="FT105" s="6"/>
      <c r="FU105" s="6"/>
      <c r="FV105" s="6"/>
      <c r="FW105" s="6"/>
      <c r="FX105" s="6"/>
      <c r="FY105" s="6"/>
      <c r="FZ105" s="6"/>
      <c r="GA105" s="6"/>
      <c r="GB105" s="6"/>
      <c r="GC105" s="6"/>
      <c r="GD105" s="6"/>
      <c r="GE105" s="6"/>
      <c r="GF105" s="6"/>
      <c r="GG105" s="6"/>
      <c r="GH105" s="6"/>
      <c r="GI105" s="6"/>
      <c r="GJ105" s="6"/>
      <c r="GK105" s="6"/>
      <c r="GL105" s="6"/>
      <c r="GM105" s="6"/>
      <c r="GN105" s="6"/>
      <c r="GO105" s="6"/>
      <c r="GP105" s="6"/>
      <c r="GQ105" s="6"/>
      <c r="GR105" s="6"/>
      <c r="GS105" s="6"/>
      <c r="GT105" s="6"/>
      <c r="GU105" s="6"/>
      <c r="GV105" s="6"/>
      <c r="GW105" s="6"/>
      <c r="GX105" s="6"/>
      <c r="GY105" s="6"/>
      <c r="GZ105" s="6"/>
      <c r="HA105" s="6"/>
      <c r="HB105" s="6"/>
      <c r="HC105" s="6"/>
      <c r="HD105" s="6"/>
      <c r="HE105" s="6"/>
      <c r="HF105" s="6"/>
      <c r="HG105" s="6"/>
      <c r="HH105" s="6"/>
      <c r="HI105" s="6"/>
      <c r="HJ105" s="6"/>
      <c r="HK105" s="6"/>
      <c r="HL105" s="6"/>
      <c r="HM105" s="6"/>
      <c r="HN105" s="6"/>
      <c r="HO105" s="6"/>
      <c r="HP105" s="6"/>
      <c r="HQ105" s="6"/>
      <c r="HR105" s="6"/>
      <c r="HS105" s="6"/>
      <c r="HT105" s="6"/>
      <c r="HU105" s="6"/>
      <c r="HV105" s="6"/>
      <c r="HW105" s="6"/>
      <c r="HX105" s="6"/>
      <c r="HY105" s="6"/>
      <c r="HZ105" s="6"/>
      <c r="IA105" s="6"/>
      <c r="IB105" s="6"/>
      <c r="IC105" s="6"/>
      <c r="ID105" s="6"/>
      <c r="IE105" s="6"/>
      <c r="IF105" s="6"/>
      <c r="IG105" s="6"/>
      <c r="IH105" s="6"/>
      <c r="II105" s="6"/>
      <c r="IJ105" s="6"/>
      <c r="IK105" s="6"/>
      <c r="IL105" s="6"/>
      <c r="IM105" s="6"/>
      <c r="IN105" s="6"/>
      <c r="IO105" s="6"/>
      <c r="IP105" s="6"/>
      <c r="IQ105" s="6"/>
      <c r="IR105" s="6"/>
      <c r="IS105" s="6"/>
      <c r="IT105" s="6"/>
      <c r="IU105" s="6"/>
      <c r="IV105" s="6"/>
    </row>
    <row r="106" spans="1:256" s="20" customFormat="1" ht="19.5" customHeight="1">
      <c r="A106" s="29" t="s">
        <v>20</v>
      </c>
      <c r="B106" s="35" t="s">
        <v>68</v>
      </c>
      <c r="C106" s="6" t="s">
        <v>69</v>
      </c>
      <c r="D106" s="13">
        <v>40893</v>
      </c>
      <c r="E106" s="7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  <c r="BW106" s="6"/>
      <c r="BX106" s="6"/>
      <c r="BY106" s="6"/>
      <c r="BZ106" s="6"/>
      <c r="CA106" s="6"/>
      <c r="CB106" s="6"/>
      <c r="CC106" s="6"/>
      <c r="CD106" s="6"/>
      <c r="CE106" s="6"/>
      <c r="CF106" s="6"/>
      <c r="CG106" s="6"/>
      <c r="CH106" s="6"/>
      <c r="CI106" s="6"/>
      <c r="CJ106" s="6"/>
      <c r="CK106" s="6"/>
      <c r="CL106" s="6"/>
      <c r="CM106" s="6"/>
      <c r="CN106" s="6"/>
      <c r="CO106" s="6"/>
      <c r="CP106" s="6"/>
      <c r="CQ106" s="6"/>
      <c r="CR106" s="6"/>
      <c r="CS106" s="6"/>
      <c r="CT106" s="6"/>
      <c r="CU106" s="6"/>
      <c r="CV106" s="6"/>
      <c r="CW106" s="6"/>
      <c r="CX106" s="6"/>
      <c r="CY106" s="6"/>
      <c r="CZ106" s="6"/>
      <c r="DA106" s="6"/>
      <c r="DB106" s="6"/>
      <c r="DC106" s="6"/>
      <c r="DD106" s="6"/>
      <c r="DE106" s="6"/>
      <c r="DF106" s="6"/>
      <c r="DG106" s="6"/>
      <c r="DH106" s="6"/>
      <c r="DI106" s="6"/>
      <c r="DJ106" s="6"/>
      <c r="DK106" s="6"/>
      <c r="DL106" s="6"/>
      <c r="DM106" s="6"/>
      <c r="DN106" s="6"/>
      <c r="DO106" s="6"/>
      <c r="DP106" s="6"/>
      <c r="DQ106" s="6"/>
      <c r="DR106" s="6"/>
      <c r="DS106" s="6"/>
      <c r="DT106" s="6"/>
      <c r="DU106" s="6"/>
      <c r="DV106" s="6"/>
      <c r="DW106" s="6"/>
      <c r="DX106" s="6"/>
      <c r="DY106" s="6"/>
      <c r="DZ106" s="6"/>
      <c r="EA106" s="6"/>
      <c r="EB106" s="6"/>
      <c r="EC106" s="6"/>
      <c r="ED106" s="6"/>
      <c r="EE106" s="6"/>
      <c r="EF106" s="6"/>
      <c r="EG106" s="6"/>
      <c r="EH106" s="6"/>
      <c r="EI106" s="6"/>
      <c r="EJ106" s="6"/>
      <c r="EK106" s="6"/>
      <c r="EL106" s="6"/>
      <c r="EM106" s="6"/>
      <c r="EN106" s="6"/>
      <c r="EO106" s="6"/>
      <c r="EP106" s="6"/>
      <c r="EQ106" s="6"/>
      <c r="ER106" s="6"/>
      <c r="ES106" s="6"/>
      <c r="ET106" s="6"/>
      <c r="EU106" s="6"/>
      <c r="EV106" s="6"/>
      <c r="EW106" s="6"/>
      <c r="EX106" s="6"/>
      <c r="EY106" s="6"/>
      <c r="EZ106" s="6"/>
      <c r="FA106" s="6"/>
      <c r="FB106" s="6"/>
      <c r="FC106" s="6"/>
      <c r="FD106" s="6"/>
      <c r="FE106" s="6"/>
      <c r="FF106" s="6"/>
      <c r="FG106" s="6"/>
      <c r="FH106" s="6"/>
      <c r="FI106" s="6"/>
      <c r="FJ106" s="6"/>
      <c r="FK106" s="6"/>
      <c r="FL106" s="6"/>
      <c r="FM106" s="6"/>
      <c r="FN106" s="6"/>
      <c r="FO106" s="6"/>
      <c r="FP106" s="6"/>
      <c r="FQ106" s="6"/>
      <c r="FR106" s="6"/>
      <c r="FS106" s="6"/>
      <c r="FT106" s="6"/>
      <c r="FU106" s="6"/>
      <c r="FV106" s="6"/>
      <c r="FW106" s="6"/>
      <c r="FX106" s="6"/>
      <c r="FY106" s="6"/>
      <c r="FZ106" s="6"/>
      <c r="GA106" s="6"/>
      <c r="GB106" s="6"/>
      <c r="GC106" s="6"/>
      <c r="GD106" s="6"/>
      <c r="GE106" s="6"/>
      <c r="GF106" s="6"/>
      <c r="GG106" s="6"/>
      <c r="GH106" s="6"/>
      <c r="GI106" s="6"/>
      <c r="GJ106" s="6"/>
      <c r="GK106" s="6"/>
      <c r="GL106" s="6"/>
      <c r="GM106" s="6"/>
      <c r="GN106" s="6"/>
      <c r="GO106" s="6"/>
      <c r="GP106" s="6"/>
      <c r="GQ106" s="6"/>
      <c r="GR106" s="6"/>
      <c r="GS106" s="6"/>
      <c r="GT106" s="6"/>
      <c r="GU106" s="6"/>
      <c r="GV106" s="6"/>
      <c r="GW106" s="6"/>
      <c r="GX106" s="6"/>
      <c r="GY106" s="6"/>
      <c r="GZ106" s="6"/>
      <c r="HA106" s="6"/>
      <c r="HB106" s="6"/>
      <c r="HC106" s="6"/>
      <c r="HD106" s="6"/>
      <c r="HE106" s="6"/>
      <c r="HF106" s="6"/>
      <c r="HG106" s="6"/>
      <c r="HH106" s="6"/>
      <c r="HI106" s="6"/>
      <c r="HJ106" s="6"/>
      <c r="HK106" s="6"/>
      <c r="HL106" s="6"/>
      <c r="HM106" s="6"/>
      <c r="HN106" s="6"/>
      <c r="HO106" s="6"/>
      <c r="HP106" s="6"/>
      <c r="HQ106" s="6"/>
      <c r="HR106" s="6"/>
      <c r="HS106" s="6"/>
      <c r="HT106" s="6"/>
      <c r="HU106" s="6"/>
      <c r="HV106" s="6"/>
      <c r="HW106" s="6"/>
      <c r="HX106" s="6"/>
      <c r="HY106" s="6"/>
      <c r="HZ106" s="6"/>
      <c r="IA106" s="6"/>
      <c r="IB106" s="6"/>
      <c r="IC106" s="6"/>
      <c r="ID106" s="6"/>
      <c r="IE106" s="6"/>
      <c r="IF106" s="6"/>
      <c r="IG106" s="6"/>
      <c r="IH106" s="6"/>
      <c r="II106" s="6"/>
      <c r="IJ106" s="6"/>
      <c r="IK106" s="6"/>
      <c r="IL106" s="6"/>
      <c r="IM106" s="6"/>
      <c r="IN106" s="6"/>
      <c r="IO106" s="6"/>
      <c r="IP106" s="6"/>
      <c r="IQ106" s="6"/>
      <c r="IR106" s="6"/>
      <c r="IS106" s="6"/>
      <c r="IT106" s="6"/>
      <c r="IU106" s="6"/>
      <c r="IV106" s="6"/>
    </row>
    <row r="107" spans="1:256" s="20" customFormat="1" ht="19.5" customHeight="1">
      <c r="A107" s="29" t="s">
        <v>20</v>
      </c>
      <c r="B107" s="6" t="s">
        <v>70</v>
      </c>
      <c r="C107" s="6" t="s">
        <v>12</v>
      </c>
      <c r="D107" s="13">
        <v>40893</v>
      </c>
      <c r="E107" s="7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  <c r="BW107" s="6"/>
      <c r="BX107" s="6"/>
      <c r="BY107" s="6"/>
      <c r="BZ107" s="6"/>
      <c r="CA107" s="6"/>
      <c r="CB107" s="6"/>
      <c r="CC107" s="6"/>
      <c r="CD107" s="6"/>
      <c r="CE107" s="6"/>
      <c r="CF107" s="6"/>
      <c r="CG107" s="6"/>
      <c r="CH107" s="6"/>
      <c r="CI107" s="6"/>
      <c r="CJ107" s="6"/>
      <c r="CK107" s="6"/>
      <c r="CL107" s="6"/>
      <c r="CM107" s="6"/>
      <c r="CN107" s="6"/>
      <c r="CO107" s="6"/>
      <c r="CP107" s="6"/>
      <c r="CQ107" s="6"/>
      <c r="CR107" s="6"/>
      <c r="CS107" s="6"/>
      <c r="CT107" s="6"/>
      <c r="CU107" s="6"/>
      <c r="CV107" s="6"/>
      <c r="CW107" s="6"/>
      <c r="CX107" s="6"/>
      <c r="CY107" s="6"/>
      <c r="CZ107" s="6"/>
      <c r="DA107" s="6"/>
      <c r="DB107" s="6"/>
      <c r="DC107" s="6"/>
      <c r="DD107" s="6"/>
      <c r="DE107" s="6"/>
      <c r="DF107" s="6"/>
      <c r="DG107" s="6"/>
      <c r="DH107" s="6"/>
      <c r="DI107" s="6"/>
      <c r="DJ107" s="6"/>
      <c r="DK107" s="6"/>
      <c r="DL107" s="6"/>
      <c r="DM107" s="6"/>
      <c r="DN107" s="6"/>
      <c r="DO107" s="6"/>
      <c r="DP107" s="6"/>
      <c r="DQ107" s="6"/>
      <c r="DR107" s="6"/>
      <c r="DS107" s="6"/>
      <c r="DT107" s="6"/>
      <c r="DU107" s="6"/>
      <c r="DV107" s="6"/>
      <c r="DW107" s="6"/>
      <c r="DX107" s="6"/>
      <c r="DY107" s="6"/>
      <c r="DZ107" s="6"/>
      <c r="EA107" s="6"/>
      <c r="EB107" s="6"/>
      <c r="EC107" s="6"/>
      <c r="ED107" s="6"/>
      <c r="EE107" s="6"/>
      <c r="EF107" s="6"/>
      <c r="EG107" s="6"/>
      <c r="EH107" s="6"/>
      <c r="EI107" s="6"/>
      <c r="EJ107" s="6"/>
      <c r="EK107" s="6"/>
      <c r="EL107" s="6"/>
      <c r="EM107" s="6"/>
      <c r="EN107" s="6"/>
      <c r="EO107" s="6"/>
      <c r="EP107" s="6"/>
      <c r="EQ107" s="6"/>
      <c r="ER107" s="6"/>
      <c r="ES107" s="6"/>
      <c r="ET107" s="6"/>
      <c r="EU107" s="6"/>
      <c r="EV107" s="6"/>
      <c r="EW107" s="6"/>
      <c r="EX107" s="6"/>
      <c r="EY107" s="6"/>
      <c r="EZ107" s="6"/>
      <c r="FA107" s="6"/>
      <c r="FB107" s="6"/>
      <c r="FC107" s="6"/>
      <c r="FD107" s="6"/>
      <c r="FE107" s="6"/>
      <c r="FF107" s="6"/>
      <c r="FG107" s="6"/>
      <c r="FH107" s="6"/>
      <c r="FI107" s="6"/>
      <c r="FJ107" s="6"/>
      <c r="FK107" s="6"/>
      <c r="FL107" s="6"/>
      <c r="FM107" s="6"/>
      <c r="FN107" s="6"/>
      <c r="FO107" s="6"/>
      <c r="FP107" s="6"/>
      <c r="FQ107" s="6"/>
      <c r="FR107" s="6"/>
      <c r="FS107" s="6"/>
      <c r="FT107" s="6"/>
      <c r="FU107" s="6"/>
      <c r="FV107" s="6"/>
      <c r="FW107" s="6"/>
      <c r="FX107" s="6"/>
      <c r="FY107" s="6"/>
      <c r="FZ107" s="6"/>
      <c r="GA107" s="6"/>
      <c r="GB107" s="6"/>
      <c r="GC107" s="6"/>
      <c r="GD107" s="6"/>
      <c r="GE107" s="6"/>
      <c r="GF107" s="6"/>
      <c r="GG107" s="6"/>
      <c r="GH107" s="6"/>
      <c r="GI107" s="6"/>
      <c r="GJ107" s="6"/>
      <c r="GK107" s="6"/>
      <c r="GL107" s="6"/>
      <c r="GM107" s="6"/>
      <c r="GN107" s="6"/>
      <c r="GO107" s="6"/>
      <c r="GP107" s="6"/>
      <c r="GQ107" s="6"/>
      <c r="GR107" s="6"/>
      <c r="GS107" s="6"/>
      <c r="GT107" s="6"/>
      <c r="GU107" s="6"/>
      <c r="GV107" s="6"/>
      <c r="GW107" s="6"/>
      <c r="GX107" s="6"/>
      <c r="GY107" s="6"/>
      <c r="GZ107" s="6"/>
      <c r="HA107" s="6"/>
      <c r="HB107" s="6"/>
      <c r="HC107" s="6"/>
      <c r="HD107" s="6"/>
      <c r="HE107" s="6"/>
      <c r="HF107" s="6"/>
      <c r="HG107" s="6"/>
      <c r="HH107" s="6"/>
      <c r="HI107" s="6"/>
      <c r="HJ107" s="6"/>
      <c r="HK107" s="6"/>
      <c r="HL107" s="6"/>
      <c r="HM107" s="6"/>
      <c r="HN107" s="6"/>
      <c r="HO107" s="6"/>
      <c r="HP107" s="6"/>
      <c r="HQ107" s="6"/>
      <c r="HR107" s="6"/>
      <c r="HS107" s="6"/>
      <c r="HT107" s="6"/>
      <c r="HU107" s="6"/>
      <c r="HV107" s="6"/>
      <c r="HW107" s="6"/>
      <c r="HX107" s="6"/>
      <c r="HY107" s="6"/>
      <c r="HZ107" s="6"/>
      <c r="IA107" s="6"/>
      <c r="IB107" s="6"/>
      <c r="IC107" s="6"/>
      <c r="ID107" s="6"/>
      <c r="IE107" s="6"/>
      <c r="IF107" s="6"/>
      <c r="IG107" s="6"/>
      <c r="IH107" s="6"/>
      <c r="II107" s="6"/>
      <c r="IJ107" s="6"/>
      <c r="IK107" s="6"/>
      <c r="IL107" s="6"/>
      <c r="IM107" s="6"/>
      <c r="IN107" s="6"/>
      <c r="IO107" s="6"/>
      <c r="IP107" s="6"/>
      <c r="IQ107" s="6"/>
      <c r="IR107" s="6"/>
      <c r="IS107" s="6"/>
      <c r="IT107" s="6"/>
      <c r="IU107" s="6"/>
      <c r="IV107" s="6"/>
    </row>
    <row r="108" spans="1:256" s="20" customFormat="1" ht="19.5" customHeight="1">
      <c r="A108" s="29" t="s">
        <v>20</v>
      </c>
      <c r="B108" s="6" t="s">
        <v>71</v>
      </c>
      <c r="C108" s="6" t="s">
        <v>72</v>
      </c>
      <c r="D108" s="13">
        <v>40893</v>
      </c>
      <c r="E108" s="7">
        <f>26*5*7.6</f>
        <v>988</v>
      </c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  <c r="BW108" s="6"/>
      <c r="BX108" s="6"/>
      <c r="BY108" s="6"/>
      <c r="BZ108" s="6"/>
      <c r="CA108" s="6"/>
      <c r="CB108" s="6"/>
      <c r="CC108" s="6"/>
      <c r="CD108" s="6"/>
      <c r="CE108" s="6"/>
      <c r="CF108" s="6"/>
      <c r="CG108" s="6"/>
      <c r="CH108" s="6"/>
      <c r="CI108" s="6"/>
      <c r="CJ108" s="6"/>
      <c r="CK108" s="6"/>
      <c r="CL108" s="6"/>
      <c r="CM108" s="6"/>
      <c r="CN108" s="6"/>
      <c r="CO108" s="6"/>
      <c r="CP108" s="6"/>
      <c r="CQ108" s="6"/>
      <c r="CR108" s="6"/>
      <c r="CS108" s="6"/>
      <c r="CT108" s="6"/>
      <c r="CU108" s="6"/>
      <c r="CV108" s="6"/>
      <c r="CW108" s="6"/>
      <c r="CX108" s="6"/>
      <c r="CY108" s="6"/>
      <c r="CZ108" s="6"/>
      <c r="DA108" s="6"/>
      <c r="DB108" s="6"/>
      <c r="DC108" s="6"/>
      <c r="DD108" s="6"/>
      <c r="DE108" s="6"/>
      <c r="DF108" s="6"/>
      <c r="DG108" s="6"/>
      <c r="DH108" s="6"/>
      <c r="DI108" s="6"/>
      <c r="DJ108" s="6"/>
      <c r="DK108" s="6"/>
      <c r="DL108" s="6"/>
      <c r="DM108" s="6"/>
      <c r="DN108" s="6"/>
      <c r="DO108" s="6"/>
      <c r="DP108" s="6"/>
      <c r="DQ108" s="6"/>
      <c r="DR108" s="6"/>
      <c r="DS108" s="6"/>
      <c r="DT108" s="6"/>
      <c r="DU108" s="6"/>
      <c r="DV108" s="6"/>
      <c r="DW108" s="6"/>
      <c r="DX108" s="6"/>
      <c r="DY108" s="6"/>
      <c r="DZ108" s="6"/>
      <c r="EA108" s="6"/>
      <c r="EB108" s="6"/>
      <c r="EC108" s="6"/>
      <c r="ED108" s="6"/>
      <c r="EE108" s="6"/>
      <c r="EF108" s="6"/>
      <c r="EG108" s="6"/>
      <c r="EH108" s="6"/>
      <c r="EI108" s="6"/>
      <c r="EJ108" s="6"/>
      <c r="EK108" s="6"/>
      <c r="EL108" s="6"/>
      <c r="EM108" s="6"/>
      <c r="EN108" s="6"/>
      <c r="EO108" s="6"/>
      <c r="EP108" s="6"/>
      <c r="EQ108" s="6"/>
      <c r="ER108" s="6"/>
      <c r="ES108" s="6"/>
      <c r="ET108" s="6"/>
      <c r="EU108" s="6"/>
      <c r="EV108" s="6"/>
      <c r="EW108" s="6"/>
      <c r="EX108" s="6"/>
      <c r="EY108" s="6"/>
      <c r="EZ108" s="6"/>
      <c r="FA108" s="6"/>
      <c r="FB108" s="6"/>
      <c r="FC108" s="6"/>
      <c r="FD108" s="6"/>
      <c r="FE108" s="6"/>
      <c r="FF108" s="6"/>
      <c r="FG108" s="6"/>
      <c r="FH108" s="6"/>
      <c r="FI108" s="6"/>
      <c r="FJ108" s="6"/>
      <c r="FK108" s="6"/>
      <c r="FL108" s="6"/>
      <c r="FM108" s="6"/>
      <c r="FN108" s="6"/>
      <c r="FO108" s="6"/>
      <c r="FP108" s="6"/>
      <c r="FQ108" s="6"/>
      <c r="FR108" s="6"/>
      <c r="FS108" s="6"/>
      <c r="FT108" s="6"/>
      <c r="FU108" s="6"/>
      <c r="FV108" s="6"/>
      <c r="FW108" s="6"/>
      <c r="FX108" s="6"/>
      <c r="FY108" s="6"/>
      <c r="FZ108" s="6"/>
      <c r="GA108" s="6"/>
      <c r="GB108" s="6"/>
      <c r="GC108" s="6"/>
      <c r="GD108" s="6"/>
      <c r="GE108" s="6"/>
      <c r="GF108" s="6"/>
      <c r="GG108" s="6"/>
      <c r="GH108" s="6"/>
      <c r="GI108" s="6"/>
      <c r="GJ108" s="6"/>
      <c r="GK108" s="6"/>
      <c r="GL108" s="6"/>
      <c r="GM108" s="6"/>
      <c r="GN108" s="6"/>
      <c r="GO108" s="6"/>
      <c r="GP108" s="6"/>
      <c r="GQ108" s="6"/>
      <c r="GR108" s="6"/>
      <c r="GS108" s="6"/>
      <c r="GT108" s="6"/>
      <c r="GU108" s="6"/>
      <c r="GV108" s="6"/>
      <c r="GW108" s="6"/>
      <c r="GX108" s="6"/>
      <c r="GY108" s="6"/>
      <c r="GZ108" s="6"/>
      <c r="HA108" s="6"/>
      <c r="HB108" s="6"/>
      <c r="HC108" s="6"/>
      <c r="HD108" s="6"/>
      <c r="HE108" s="6"/>
      <c r="HF108" s="6"/>
      <c r="HG108" s="6"/>
      <c r="HH108" s="6"/>
      <c r="HI108" s="6"/>
      <c r="HJ108" s="6"/>
      <c r="HK108" s="6"/>
      <c r="HL108" s="6"/>
      <c r="HM108" s="6"/>
      <c r="HN108" s="6"/>
      <c r="HO108" s="6"/>
      <c r="HP108" s="6"/>
      <c r="HQ108" s="6"/>
      <c r="HR108" s="6"/>
      <c r="HS108" s="6"/>
      <c r="HT108" s="6"/>
      <c r="HU108" s="6"/>
      <c r="HV108" s="6"/>
      <c r="HW108" s="6"/>
      <c r="HX108" s="6"/>
      <c r="HY108" s="6"/>
      <c r="HZ108" s="6"/>
      <c r="IA108" s="6"/>
      <c r="IB108" s="6"/>
      <c r="IC108" s="6"/>
      <c r="ID108" s="6"/>
      <c r="IE108" s="6"/>
      <c r="IF108" s="6"/>
      <c r="IG108" s="6"/>
      <c r="IH108" s="6"/>
      <c r="II108" s="6"/>
      <c r="IJ108" s="6"/>
      <c r="IK108" s="6"/>
      <c r="IL108" s="6"/>
      <c r="IM108" s="6"/>
      <c r="IN108" s="6"/>
      <c r="IO108" s="6"/>
      <c r="IP108" s="6"/>
      <c r="IQ108" s="6"/>
      <c r="IR108" s="6"/>
      <c r="IS108" s="6"/>
      <c r="IT108" s="6"/>
      <c r="IU108" s="6"/>
      <c r="IV108" s="6"/>
    </row>
    <row r="109" spans="1:5" s="20" customFormat="1" ht="19.5" customHeight="1">
      <c r="A109" s="29" t="s">
        <v>20</v>
      </c>
      <c r="B109" s="6" t="s">
        <v>176</v>
      </c>
      <c r="C109" s="6" t="s">
        <v>46</v>
      </c>
      <c r="D109" s="13">
        <v>40893</v>
      </c>
      <c r="E109" s="7">
        <f>5*1*12.67</f>
        <v>63.35</v>
      </c>
    </row>
    <row r="110" spans="1:5" s="20" customFormat="1" ht="19.5" customHeight="1">
      <c r="A110" s="29" t="s">
        <v>20</v>
      </c>
      <c r="B110" s="6" t="s">
        <v>73</v>
      </c>
      <c r="C110" s="6" t="s">
        <v>74</v>
      </c>
      <c r="D110" s="13">
        <v>40893</v>
      </c>
      <c r="E110" s="7">
        <f>11*2*10.78</f>
        <v>237.16</v>
      </c>
    </row>
    <row r="111" spans="1:5" s="20" customFormat="1" ht="19.5" customHeight="1">
      <c r="A111" s="34" t="s">
        <v>24</v>
      </c>
      <c r="B111" s="39" t="s">
        <v>150</v>
      </c>
      <c r="C111" s="6" t="s">
        <v>12</v>
      </c>
      <c r="D111" s="13">
        <v>40893</v>
      </c>
      <c r="E111" s="7">
        <f>26*6*5.5</f>
        <v>858</v>
      </c>
    </row>
    <row r="112" spans="1:5" s="20" customFormat="1" ht="19.5" customHeight="1">
      <c r="A112" s="34" t="s">
        <v>9</v>
      </c>
      <c r="B112" s="39" t="s">
        <v>151</v>
      </c>
      <c r="C112" s="6" t="s">
        <v>55</v>
      </c>
      <c r="D112" s="13">
        <v>40894</v>
      </c>
      <c r="E112" s="7">
        <f>6*1*8.2</f>
        <v>49.199999999999996</v>
      </c>
    </row>
    <row r="113" spans="1:5" s="20" customFormat="1" ht="19.5" customHeight="1">
      <c r="A113" s="34" t="s">
        <v>9</v>
      </c>
      <c r="B113" s="39" t="s">
        <v>152</v>
      </c>
      <c r="C113" s="6" t="s">
        <v>69</v>
      </c>
      <c r="D113" s="13">
        <v>40894</v>
      </c>
      <c r="E113" s="7"/>
    </row>
    <row r="114" spans="1:5" s="20" customFormat="1" ht="19.5" customHeight="1">
      <c r="A114" s="34" t="s">
        <v>17</v>
      </c>
      <c r="B114" s="39" t="s">
        <v>153</v>
      </c>
      <c r="C114" s="6" t="s">
        <v>44</v>
      </c>
      <c r="D114" s="13">
        <v>40894</v>
      </c>
      <c r="E114" s="7">
        <f>23*5*7</f>
        <v>805</v>
      </c>
    </row>
    <row r="115" spans="1:5" s="20" customFormat="1" ht="19.5" customHeight="1">
      <c r="A115" s="34" t="s">
        <v>17</v>
      </c>
      <c r="B115" s="39" t="s">
        <v>154</v>
      </c>
      <c r="C115" s="6" t="s">
        <v>69</v>
      </c>
      <c r="D115" s="13">
        <v>40894</v>
      </c>
      <c r="E115" s="7"/>
    </row>
    <row r="116" spans="1:5" s="20" customFormat="1" ht="19.5" customHeight="1">
      <c r="A116" s="42" t="s">
        <v>17</v>
      </c>
      <c r="B116" s="39" t="s">
        <v>155</v>
      </c>
      <c r="C116" s="6" t="s">
        <v>156</v>
      </c>
      <c r="D116" s="13">
        <v>40894</v>
      </c>
      <c r="E116" s="7">
        <f>9*2*7</f>
        <v>126</v>
      </c>
    </row>
    <row r="117" spans="1:5" s="20" customFormat="1" ht="19.5" customHeight="1">
      <c r="A117" s="34" t="s">
        <v>17</v>
      </c>
      <c r="B117" s="39" t="s">
        <v>177</v>
      </c>
      <c r="C117" s="6" t="s">
        <v>69</v>
      </c>
      <c r="D117" s="13">
        <v>40894</v>
      </c>
      <c r="E117" s="7"/>
    </row>
    <row r="118" spans="1:5" s="20" customFormat="1" ht="19.5" customHeight="1">
      <c r="A118" s="34" t="s">
        <v>17</v>
      </c>
      <c r="B118" s="39" t="s">
        <v>178</v>
      </c>
      <c r="C118" s="6" t="s">
        <v>69</v>
      </c>
      <c r="D118" s="13">
        <v>40894</v>
      </c>
      <c r="E118" s="7"/>
    </row>
    <row r="119" spans="1:5" s="20" customFormat="1" ht="19.5" customHeight="1">
      <c r="A119" s="34" t="s">
        <v>20</v>
      </c>
      <c r="B119" s="39" t="s">
        <v>157</v>
      </c>
      <c r="C119" s="6" t="s">
        <v>69</v>
      </c>
      <c r="D119" s="13">
        <v>40894</v>
      </c>
      <c r="E119" s="7"/>
    </row>
    <row r="120" spans="1:5" s="20" customFormat="1" ht="19.5" customHeight="1">
      <c r="A120" s="34" t="s">
        <v>20</v>
      </c>
      <c r="B120" s="39" t="s">
        <v>153</v>
      </c>
      <c r="C120" s="6" t="s">
        <v>44</v>
      </c>
      <c r="D120" s="13">
        <v>40894</v>
      </c>
      <c r="E120" s="7">
        <f>16*3*10.78</f>
        <v>517.4399999999999</v>
      </c>
    </row>
    <row r="121" spans="1:5" s="20" customFormat="1" ht="19.5" customHeight="1">
      <c r="A121" s="34" t="s">
        <v>20</v>
      </c>
      <c r="B121" s="39" t="s">
        <v>158</v>
      </c>
      <c r="C121" s="6" t="s">
        <v>159</v>
      </c>
      <c r="D121" s="13">
        <v>40894</v>
      </c>
      <c r="E121" s="7">
        <f>11*1*12.67</f>
        <v>139.37</v>
      </c>
    </row>
    <row r="122" spans="1:5" s="20" customFormat="1" ht="19.5" customHeight="1">
      <c r="A122" s="34" t="s">
        <v>20</v>
      </c>
      <c r="B122" s="39" t="s">
        <v>160</v>
      </c>
      <c r="C122" s="6" t="s">
        <v>156</v>
      </c>
      <c r="D122" s="13">
        <v>40894</v>
      </c>
      <c r="E122" s="7">
        <f>10*2*12.67</f>
        <v>253.4</v>
      </c>
    </row>
    <row r="123" spans="1:5" s="20" customFormat="1" ht="19.5" customHeight="1">
      <c r="A123" s="34" t="s">
        <v>20</v>
      </c>
      <c r="B123" s="39" t="s">
        <v>161</v>
      </c>
      <c r="C123" s="6" t="s">
        <v>87</v>
      </c>
      <c r="D123" s="13">
        <v>40894</v>
      </c>
      <c r="E123" s="7">
        <f>5*1*12.67</f>
        <v>63.35</v>
      </c>
    </row>
    <row r="124" spans="1:5" s="20" customFormat="1" ht="19.5" customHeight="1">
      <c r="A124" s="34" t="s">
        <v>20</v>
      </c>
      <c r="B124" s="39" t="s">
        <v>162</v>
      </c>
      <c r="C124" s="6" t="s">
        <v>163</v>
      </c>
      <c r="D124" s="13">
        <v>40894</v>
      </c>
      <c r="E124" s="7">
        <f>1*5*12.67</f>
        <v>63.35</v>
      </c>
    </row>
    <row r="125" spans="1:5" s="20" customFormat="1" ht="19.5" customHeight="1">
      <c r="A125" s="34" t="s">
        <v>132</v>
      </c>
      <c r="B125" s="41" t="s">
        <v>138</v>
      </c>
      <c r="C125" s="6" t="s">
        <v>171</v>
      </c>
      <c r="D125" s="13">
        <v>40895</v>
      </c>
      <c r="E125" s="7">
        <v>60</v>
      </c>
    </row>
    <row r="126" spans="1:5" s="20" customFormat="1" ht="19.5" customHeight="1">
      <c r="A126" s="34"/>
      <c r="B126" s="39"/>
      <c r="C126" s="6"/>
      <c r="D126" s="13"/>
      <c r="E126" s="7"/>
    </row>
    <row r="127" spans="1:5" s="20" customFormat="1" ht="19.5" customHeight="1">
      <c r="A127" s="33"/>
      <c r="B127" s="35"/>
      <c r="C127" s="6"/>
      <c r="D127" s="13"/>
      <c r="E127" s="7"/>
    </row>
    <row r="128" spans="1:5" s="20" customFormat="1" ht="19.5" customHeight="1">
      <c r="A128" s="33"/>
      <c r="B128" s="35"/>
      <c r="C128" s="6"/>
      <c r="D128" s="13"/>
      <c r="E128" s="7"/>
    </row>
    <row r="129" spans="1:5" s="20" customFormat="1" ht="19.5" customHeight="1">
      <c r="A129" s="33"/>
      <c r="B129" s="35"/>
      <c r="C129" s="6"/>
      <c r="D129" s="13"/>
      <c r="E129" s="7"/>
    </row>
    <row r="130" spans="1:5" s="20" customFormat="1" ht="19.5" customHeight="1">
      <c r="A130" s="33"/>
      <c r="B130" s="35"/>
      <c r="C130" s="6"/>
      <c r="D130" s="13"/>
      <c r="E130" s="7"/>
    </row>
    <row r="131" spans="1:5" s="20" customFormat="1" ht="19.5" customHeight="1">
      <c r="A131" s="33"/>
      <c r="B131" s="35"/>
      <c r="C131" s="6"/>
      <c r="D131" s="13"/>
      <c r="E131" s="7"/>
    </row>
    <row r="132" spans="1:5" s="20" customFormat="1" ht="19.5" customHeight="1">
      <c r="A132" s="33"/>
      <c r="B132" s="35"/>
      <c r="C132" s="6"/>
      <c r="D132" s="13"/>
      <c r="E132" s="7"/>
    </row>
    <row r="133" spans="1:5" s="20" customFormat="1" ht="19.5" customHeight="1">
      <c r="A133" s="34"/>
      <c r="B133" s="35"/>
      <c r="C133" s="6"/>
      <c r="D133" s="13"/>
      <c r="E133" s="7"/>
    </row>
    <row r="134" spans="1:5" s="20" customFormat="1" ht="19.5" customHeight="1">
      <c r="A134" s="34"/>
      <c r="B134" s="6"/>
      <c r="C134" s="6"/>
      <c r="D134" s="13"/>
      <c r="E134" s="7"/>
    </row>
    <row r="135" spans="1:5" s="20" customFormat="1" ht="19.5" customHeight="1">
      <c r="A135" s="34"/>
      <c r="B135" s="6"/>
      <c r="C135" s="6"/>
      <c r="D135" s="13"/>
      <c r="E135" s="7"/>
    </row>
    <row r="136" spans="1:5" s="20" customFormat="1" ht="19.5" customHeight="1">
      <c r="A136" s="32"/>
      <c r="B136" s="6"/>
      <c r="C136" s="6"/>
      <c r="D136" s="13"/>
      <c r="E136" s="7"/>
    </row>
    <row r="137" spans="1:5" s="20" customFormat="1" ht="19.5" customHeight="1">
      <c r="A137" s="32"/>
      <c r="B137" s="6"/>
      <c r="C137" s="6"/>
      <c r="D137" s="13"/>
      <c r="E137" s="7"/>
    </row>
    <row r="138" spans="1:5" s="20" customFormat="1" ht="19.5" customHeight="1">
      <c r="A138" s="32"/>
      <c r="B138" s="6"/>
      <c r="C138" s="6"/>
      <c r="D138" s="13"/>
      <c r="E138" s="7"/>
    </row>
    <row r="139" spans="1:5" s="20" customFormat="1" ht="19.5" customHeight="1">
      <c r="A139" s="32"/>
      <c r="B139" s="6"/>
      <c r="C139" s="6"/>
      <c r="D139" s="13"/>
      <c r="E139" s="7"/>
    </row>
    <row r="140" spans="1:5" s="20" customFormat="1" ht="19.5" customHeight="1">
      <c r="A140" s="32"/>
      <c r="B140" s="6"/>
      <c r="C140" s="6"/>
      <c r="D140" s="13"/>
      <c r="E140" s="7"/>
    </row>
    <row r="141" spans="1:5" s="20" customFormat="1" ht="19.5" customHeight="1">
      <c r="A141" s="32"/>
      <c r="B141" s="6"/>
      <c r="C141" s="6"/>
      <c r="D141" s="13"/>
      <c r="E141" s="7"/>
    </row>
    <row r="142" spans="1:5" s="20" customFormat="1" ht="19.5" customHeight="1">
      <c r="A142" s="32"/>
      <c r="B142" s="6"/>
      <c r="C142" s="6"/>
      <c r="D142" s="13"/>
      <c r="E142" s="7"/>
    </row>
    <row r="143" spans="1:5" s="20" customFormat="1" ht="19.5" customHeight="1">
      <c r="A143" s="32"/>
      <c r="B143" s="6"/>
      <c r="C143" s="6"/>
      <c r="D143" s="13"/>
      <c r="E143" s="7"/>
    </row>
    <row r="144" spans="1:5" s="20" customFormat="1" ht="19.5" customHeight="1">
      <c r="A144" s="32"/>
      <c r="B144" s="6"/>
      <c r="C144" s="6"/>
      <c r="D144" s="13"/>
      <c r="E144" s="7"/>
    </row>
    <row r="145" spans="1:5" s="20" customFormat="1" ht="19.5" customHeight="1">
      <c r="A145" s="32"/>
      <c r="B145" s="6"/>
      <c r="C145" s="6"/>
      <c r="D145" s="13"/>
      <c r="E145" s="7"/>
    </row>
    <row r="146" spans="1:5" s="20" customFormat="1" ht="19.5" customHeight="1">
      <c r="A146" s="32"/>
      <c r="B146" s="6"/>
      <c r="C146" s="6"/>
      <c r="D146" s="13"/>
      <c r="E146" s="7"/>
    </row>
    <row r="147" spans="1:5" s="20" customFormat="1" ht="19.5" customHeight="1">
      <c r="A147" s="34"/>
      <c r="B147" s="6"/>
      <c r="C147" s="6"/>
      <c r="D147" s="13"/>
      <c r="E147" s="7"/>
    </row>
    <row r="148" spans="1:5" s="20" customFormat="1" ht="19.5" customHeight="1">
      <c r="A148" s="34"/>
      <c r="B148" s="6"/>
      <c r="C148" s="6"/>
      <c r="D148" s="13"/>
      <c r="E148" s="7"/>
    </row>
    <row r="149" spans="4:5" s="20" customFormat="1" ht="19.5" customHeight="1">
      <c r="D149" s="13"/>
      <c r="E149" s="7"/>
    </row>
    <row r="150" spans="1:5" s="20" customFormat="1" ht="19.5" customHeight="1">
      <c r="A150" s="32"/>
      <c r="B150" s="6"/>
      <c r="C150" s="6"/>
      <c r="D150" s="13"/>
      <c r="E150" s="7"/>
    </row>
    <row r="151" spans="1:5" s="20" customFormat="1" ht="19.5" customHeight="1">
      <c r="A151" s="32"/>
      <c r="B151" s="6"/>
      <c r="C151" s="6"/>
      <c r="D151" s="13"/>
      <c r="E151" s="7"/>
    </row>
    <row r="152" spans="1:5" s="20" customFormat="1" ht="19.5" customHeight="1">
      <c r="A152" s="32"/>
      <c r="B152" s="6"/>
      <c r="C152" s="6"/>
      <c r="D152" s="13"/>
      <c r="E152" s="7"/>
    </row>
    <row r="153" spans="1:5" s="20" customFormat="1" ht="19.5" customHeight="1">
      <c r="A153" s="32"/>
      <c r="B153" s="6"/>
      <c r="C153" s="6"/>
      <c r="D153" s="13"/>
      <c r="E153" s="7"/>
    </row>
    <row r="154" spans="1:5" s="20" customFormat="1" ht="19.5" customHeight="1">
      <c r="A154" s="34"/>
      <c r="B154" s="6"/>
      <c r="C154" s="6"/>
      <c r="D154" s="13"/>
      <c r="E154" s="7"/>
    </row>
    <row r="155" spans="1:5" s="20" customFormat="1" ht="19.5" customHeight="1">
      <c r="A155" s="34"/>
      <c r="B155" s="6"/>
      <c r="C155" s="6"/>
      <c r="D155" s="13"/>
      <c r="E155" s="7"/>
    </row>
    <row r="156" spans="1:5" s="20" customFormat="1" ht="19.5" customHeight="1">
      <c r="A156" s="34"/>
      <c r="B156" s="6"/>
      <c r="C156" s="6"/>
      <c r="D156" s="13"/>
      <c r="E156" s="7"/>
    </row>
    <row r="157" spans="1:5" s="20" customFormat="1" ht="19.5" customHeight="1">
      <c r="A157" s="34"/>
      <c r="B157" s="6"/>
      <c r="C157" s="6"/>
      <c r="D157" s="13"/>
      <c r="E157" s="7"/>
    </row>
    <row r="158" spans="1:5" s="20" customFormat="1" ht="19.5" customHeight="1">
      <c r="A158" s="34"/>
      <c r="B158" s="6"/>
      <c r="C158" s="6"/>
      <c r="D158" s="13"/>
      <c r="E158" s="7"/>
    </row>
    <row r="159" spans="1:5" s="20" customFormat="1" ht="19.5" customHeight="1">
      <c r="A159" s="34"/>
      <c r="B159" s="6"/>
      <c r="C159" s="6"/>
      <c r="D159" s="13"/>
      <c r="E159" s="7"/>
    </row>
    <row r="160" spans="1:5" s="20" customFormat="1" ht="19.5" customHeight="1">
      <c r="A160" s="34"/>
      <c r="B160" s="6"/>
      <c r="C160" s="6"/>
      <c r="D160" s="13"/>
      <c r="E160" s="7"/>
    </row>
    <row r="161" spans="1:5" s="20" customFormat="1" ht="19.5" customHeight="1">
      <c r="A161" s="34"/>
      <c r="B161" s="6"/>
      <c r="C161" s="6"/>
      <c r="D161" s="13"/>
      <c r="E161" s="7"/>
    </row>
    <row r="162" spans="1:5" s="20" customFormat="1" ht="19.5" customHeight="1">
      <c r="A162" s="32"/>
      <c r="B162" s="6"/>
      <c r="C162" s="6"/>
      <c r="D162" s="13"/>
      <c r="E162" s="7"/>
    </row>
    <row r="163" spans="1:5" s="20" customFormat="1" ht="19.5" customHeight="1">
      <c r="A163" s="32"/>
      <c r="B163" s="6"/>
      <c r="C163" s="6"/>
      <c r="D163" s="13"/>
      <c r="E163" s="7"/>
    </row>
    <row r="164" spans="1:5" s="20" customFormat="1" ht="19.5" customHeight="1">
      <c r="A164" s="32"/>
      <c r="B164" s="6"/>
      <c r="C164" s="6"/>
      <c r="D164" s="13"/>
      <c r="E164" s="7"/>
    </row>
    <row r="165" spans="1:5" s="20" customFormat="1" ht="19.5" customHeight="1">
      <c r="A165" s="32"/>
      <c r="B165" s="6"/>
      <c r="C165" s="6"/>
      <c r="D165" s="13"/>
      <c r="E165" s="7"/>
    </row>
    <row r="166" spans="1:5" s="20" customFormat="1" ht="19.5" customHeight="1">
      <c r="A166" s="32"/>
      <c r="B166" s="6"/>
      <c r="C166" s="6"/>
      <c r="D166" s="13"/>
      <c r="E166" s="7"/>
    </row>
    <row r="167" spans="1:5" s="20" customFormat="1" ht="19.5" customHeight="1">
      <c r="A167" s="32"/>
      <c r="B167" s="6"/>
      <c r="C167" s="6"/>
      <c r="D167" s="13"/>
      <c r="E167" s="7"/>
    </row>
    <row r="168" spans="1:5" s="20" customFormat="1" ht="19.5" customHeight="1">
      <c r="A168" s="32"/>
      <c r="B168" s="6"/>
      <c r="C168" s="6"/>
      <c r="D168" s="13"/>
      <c r="E168" s="7"/>
    </row>
    <row r="169" spans="1:5" s="20" customFormat="1" ht="19.5" customHeight="1">
      <c r="A169" s="32"/>
      <c r="B169" s="6"/>
      <c r="C169" s="6"/>
      <c r="D169" s="13"/>
      <c r="E169" s="7"/>
    </row>
    <row r="170" spans="1:5" s="20" customFormat="1" ht="19.5" customHeight="1">
      <c r="A170" s="32"/>
      <c r="B170" s="6"/>
      <c r="C170" s="6"/>
      <c r="D170" s="13"/>
      <c r="E170" s="7"/>
    </row>
    <row r="171" spans="1:5" s="20" customFormat="1" ht="19.5" customHeight="1">
      <c r="A171" s="32"/>
      <c r="B171" s="6"/>
      <c r="C171" s="6"/>
      <c r="D171" s="13"/>
      <c r="E171" s="7"/>
    </row>
    <row r="172" spans="1:5" s="20" customFormat="1" ht="19.5" customHeight="1">
      <c r="A172" s="32"/>
      <c r="B172" s="6"/>
      <c r="C172" s="6"/>
      <c r="D172" s="13"/>
      <c r="E172" s="31"/>
    </row>
    <row r="173" spans="1:5" s="20" customFormat="1" ht="19.5" customHeight="1">
      <c r="A173" s="32"/>
      <c r="B173" s="6"/>
      <c r="C173" s="6"/>
      <c r="D173" s="13"/>
      <c r="E173" s="7"/>
    </row>
    <row r="174" spans="1:5" s="20" customFormat="1" ht="19.5" customHeight="1">
      <c r="A174" s="32"/>
      <c r="B174" s="6"/>
      <c r="C174" s="6"/>
      <c r="D174" s="13"/>
      <c r="E174" s="7"/>
    </row>
    <row r="175" spans="1:5" s="20" customFormat="1" ht="19.5" customHeight="1">
      <c r="A175" s="32"/>
      <c r="B175" s="6"/>
      <c r="C175" s="6"/>
      <c r="D175" s="13"/>
      <c r="E175" s="31"/>
    </row>
    <row r="176" spans="1:5" s="20" customFormat="1" ht="19.5" customHeight="1">
      <c r="A176" s="32"/>
      <c r="B176" s="6"/>
      <c r="C176" s="6"/>
      <c r="D176" s="13"/>
      <c r="E176" s="7"/>
    </row>
    <row r="177" spans="1:5" s="20" customFormat="1" ht="19.5" customHeight="1">
      <c r="A177" s="32"/>
      <c r="B177" s="6"/>
      <c r="C177" s="6"/>
      <c r="D177" s="13"/>
      <c r="E177" s="7"/>
    </row>
    <row r="178" spans="1:5" s="20" customFormat="1" ht="19.5" customHeight="1">
      <c r="A178" s="32"/>
      <c r="B178" s="6"/>
      <c r="C178" s="6"/>
      <c r="D178" s="13"/>
      <c r="E178" s="7"/>
    </row>
    <row r="179" spans="1:5" s="20" customFormat="1" ht="19.5" customHeight="1">
      <c r="A179" s="34"/>
      <c r="B179" s="6"/>
      <c r="C179" s="6"/>
      <c r="D179" s="13"/>
      <c r="E179" s="7"/>
    </row>
    <row r="180" spans="1:5" s="20" customFormat="1" ht="19.5" customHeight="1">
      <c r="A180" s="34"/>
      <c r="B180" s="6"/>
      <c r="C180" s="6"/>
      <c r="D180" s="13"/>
      <c r="E180" s="7"/>
    </row>
    <row r="181" spans="1:5" s="20" customFormat="1" ht="19.5" customHeight="1">
      <c r="A181" s="34"/>
      <c r="B181" s="6"/>
      <c r="C181" s="6"/>
      <c r="D181" s="13"/>
      <c r="E181" s="7"/>
    </row>
    <row r="182" spans="1:5" s="20" customFormat="1" ht="19.5" customHeight="1">
      <c r="A182" s="34"/>
      <c r="B182" s="6"/>
      <c r="C182" s="6"/>
      <c r="D182" s="13"/>
      <c r="E182" s="7"/>
    </row>
    <row r="183" spans="1:5" s="20" customFormat="1" ht="19.5" customHeight="1">
      <c r="A183" s="34"/>
      <c r="B183" s="6"/>
      <c r="C183" s="6"/>
      <c r="D183" s="13"/>
      <c r="E183" s="7"/>
    </row>
    <row r="184" spans="1:5" s="20" customFormat="1" ht="19.5" customHeight="1">
      <c r="A184" s="34"/>
      <c r="B184" s="6"/>
      <c r="C184" s="6"/>
      <c r="D184" s="13"/>
      <c r="E184" s="7"/>
    </row>
    <row r="185" spans="1:5" s="20" customFormat="1" ht="19.5" customHeight="1">
      <c r="A185" s="34"/>
      <c r="B185" s="6"/>
      <c r="C185" s="6"/>
      <c r="D185" s="13"/>
      <c r="E185" s="7"/>
    </row>
    <row r="186" spans="1:5" s="20" customFormat="1" ht="19.5" customHeight="1">
      <c r="A186" s="34"/>
      <c r="B186" s="6"/>
      <c r="C186" s="6"/>
      <c r="D186" s="13"/>
      <c r="E186" s="7"/>
    </row>
    <row r="187" spans="1:5" s="20" customFormat="1" ht="19.5" customHeight="1">
      <c r="A187" s="34"/>
      <c r="B187" s="6"/>
      <c r="C187" s="6"/>
      <c r="D187" s="13"/>
      <c r="E187" s="7"/>
    </row>
    <row r="188" spans="1:5" s="20" customFormat="1" ht="19.5" customHeight="1">
      <c r="A188" s="34"/>
      <c r="B188" s="6"/>
      <c r="C188" s="6"/>
      <c r="D188" s="13"/>
      <c r="E188" s="7"/>
    </row>
    <row r="189" spans="1:5" s="20" customFormat="1" ht="19.5" customHeight="1">
      <c r="A189" s="34"/>
      <c r="B189" s="6"/>
      <c r="C189" s="6"/>
      <c r="D189" s="13"/>
      <c r="E189" s="7"/>
    </row>
    <row r="190" spans="1:5" s="20" customFormat="1" ht="19.5" customHeight="1">
      <c r="A190" s="34"/>
      <c r="B190" s="6"/>
      <c r="C190" s="6"/>
      <c r="D190" s="13"/>
      <c r="E190" s="7"/>
    </row>
    <row r="191" spans="1:5" s="20" customFormat="1" ht="19.5" customHeight="1">
      <c r="A191" s="34"/>
      <c r="B191" s="6"/>
      <c r="C191" s="6"/>
      <c r="D191" s="13"/>
      <c r="E191" s="7"/>
    </row>
    <row r="192" spans="1:5" s="20" customFormat="1" ht="19.5" customHeight="1">
      <c r="A192" s="34"/>
      <c r="B192" s="6"/>
      <c r="C192" s="6"/>
      <c r="D192" s="13"/>
      <c r="E192" s="7"/>
    </row>
    <row r="193" spans="1:5" s="20" customFormat="1" ht="19.5" customHeight="1">
      <c r="A193" s="33"/>
      <c r="B193" s="6"/>
      <c r="C193" s="6"/>
      <c r="D193" s="13"/>
      <c r="E193" s="7"/>
    </row>
    <row r="194" spans="1:5" s="20" customFormat="1" ht="19.5" customHeight="1">
      <c r="A194" s="33"/>
      <c r="B194" s="6"/>
      <c r="C194" s="6"/>
      <c r="D194" s="13"/>
      <c r="E194" s="7"/>
    </row>
    <row r="195" spans="1:5" s="20" customFormat="1" ht="19.5" customHeight="1">
      <c r="A195" s="33"/>
      <c r="B195" s="6"/>
      <c r="C195" s="6"/>
      <c r="D195" s="13"/>
      <c r="E195" s="7"/>
    </row>
    <row r="196" spans="1:5" s="20" customFormat="1" ht="19.5" customHeight="1">
      <c r="A196" s="33"/>
      <c r="B196" s="6"/>
      <c r="C196" s="6"/>
      <c r="D196" s="13"/>
      <c r="E196" s="31"/>
    </row>
    <row r="197" spans="1:5" s="20" customFormat="1" ht="19.5" customHeight="1">
      <c r="A197" s="33"/>
      <c r="B197" s="6"/>
      <c r="C197" s="6"/>
      <c r="D197" s="13"/>
      <c r="E197" s="31"/>
    </row>
    <row r="198" spans="1:5" s="20" customFormat="1" ht="19.5" customHeight="1">
      <c r="A198" s="33"/>
      <c r="B198" s="6"/>
      <c r="C198" s="6"/>
      <c r="D198" s="13"/>
      <c r="E198" s="7"/>
    </row>
    <row r="199" spans="1:5" s="20" customFormat="1" ht="19.5" customHeight="1">
      <c r="A199" s="33"/>
      <c r="B199" s="6"/>
      <c r="C199" s="6"/>
      <c r="D199" s="13"/>
      <c r="E199" s="7"/>
    </row>
    <row r="200" spans="1:5" s="20" customFormat="1" ht="19.5" customHeight="1">
      <c r="A200" s="33"/>
      <c r="B200" s="6"/>
      <c r="C200" s="6"/>
      <c r="D200" s="13"/>
      <c r="E200" s="7"/>
    </row>
    <row r="201" spans="1:5" s="20" customFormat="1" ht="19.5" customHeight="1">
      <c r="A201" s="33"/>
      <c r="B201" s="6"/>
      <c r="C201" s="6"/>
      <c r="D201" s="13"/>
      <c r="E201" s="7"/>
    </row>
    <row r="202" spans="1:5" s="20" customFormat="1" ht="19.5" customHeight="1">
      <c r="A202" s="33"/>
      <c r="B202" s="6"/>
      <c r="C202" s="6"/>
      <c r="D202" s="13"/>
      <c r="E202" s="7"/>
    </row>
    <row r="203" spans="1:5" s="20" customFormat="1" ht="19.5" customHeight="1">
      <c r="A203" s="33"/>
      <c r="B203" s="6"/>
      <c r="C203" s="6"/>
      <c r="D203" s="13"/>
      <c r="E203" s="7"/>
    </row>
    <row r="204" spans="1:5" s="20" customFormat="1" ht="19.5" customHeight="1">
      <c r="A204" s="33"/>
      <c r="B204" s="6"/>
      <c r="C204" s="6"/>
      <c r="D204" s="13"/>
      <c r="E204" s="7"/>
    </row>
    <row r="205" spans="1:5" s="20" customFormat="1" ht="19.5" customHeight="1">
      <c r="A205" s="34"/>
      <c r="B205" s="6"/>
      <c r="C205" s="6"/>
      <c r="D205" s="13"/>
      <c r="E205" s="7"/>
    </row>
    <row r="206" spans="1:5" s="20" customFormat="1" ht="19.5" customHeight="1">
      <c r="A206" s="34"/>
      <c r="B206" s="6"/>
      <c r="C206" s="6"/>
      <c r="D206" s="13"/>
      <c r="E206" s="7"/>
    </row>
    <row r="207" spans="1:5" s="20" customFormat="1" ht="19.5" customHeight="1">
      <c r="A207" s="34"/>
      <c r="B207" s="6"/>
      <c r="C207" s="6"/>
      <c r="D207" s="13"/>
      <c r="E207" s="7"/>
    </row>
    <row r="208" spans="1:5" s="20" customFormat="1" ht="19.5" customHeight="1">
      <c r="A208" s="34"/>
      <c r="B208" s="6"/>
      <c r="C208" s="6"/>
      <c r="D208" s="13"/>
      <c r="E208" s="7"/>
    </row>
    <row r="209" spans="1:5" s="20" customFormat="1" ht="19.5" customHeight="1">
      <c r="A209" s="34"/>
      <c r="B209" s="6"/>
      <c r="C209" s="6"/>
      <c r="D209" s="13"/>
      <c r="E209" s="7"/>
    </row>
    <row r="210" spans="1:5" s="20" customFormat="1" ht="19.5" customHeight="1">
      <c r="A210" s="34"/>
      <c r="B210" s="6"/>
      <c r="C210" s="6"/>
      <c r="D210" s="13"/>
      <c r="E210" s="7"/>
    </row>
    <row r="211" spans="1:5" s="20" customFormat="1" ht="19.5" customHeight="1">
      <c r="A211" s="34"/>
      <c r="B211" s="6"/>
      <c r="C211" s="6"/>
      <c r="D211" s="13"/>
      <c r="E211" s="7"/>
    </row>
    <row r="212" spans="1:5" s="20" customFormat="1" ht="19.5" customHeight="1">
      <c r="A212" s="34"/>
      <c r="B212" s="6"/>
      <c r="C212" s="6"/>
      <c r="D212" s="13"/>
      <c r="E212" s="7"/>
    </row>
    <row r="213" spans="1:5" s="20" customFormat="1" ht="19.5" customHeight="1">
      <c r="A213" s="34"/>
      <c r="B213" s="6"/>
      <c r="C213" s="6"/>
      <c r="D213" s="13"/>
      <c r="E213" s="7"/>
    </row>
    <row r="214" spans="1:5" s="20" customFormat="1" ht="19.5" customHeight="1">
      <c r="A214" s="34"/>
      <c r="B214" s="6"/>
      <c r="C214" s="6"/>
      <c r="D214" s="13"/>
      <c r="E214" s="7"/>
    </row>
    <row r="215" spans="1:5" s="20" customFormat="1" ht="19.5" customHeight="1">
      <c r="A215" s="34"/>
      <c r="B215" s="6"/>
      <c r="C215" s="6"/>
      <c r="D215" s="13"/>
      <c r="E215" s="7"/>
    </row>
    <row r="216" spans="1:5" s="20" customFormat="1" ht="19.5" customHeight="1">
      <c r="A216" s="34"/>
      <c r="B216" s="6"/>
      <c r="C216" s="6"/>
      <c r="D216" s="13"/>
      <c r="E216" s="7"/>
    </row>
    <row r="217" spans="1:5" s="20" customFormat="1" ht="19.5" customHeight="1">
      <c r="A217" s="34"/>
      <c r="B217" s="6"/>
      <c r="C217" s="6"/>
      <c r="D217" s="13"/>
      <c r="E217" s="7"/>
    </row>
    <row r="218" spans="1:5" s="20" customFormat="1" ht="19.5" customHeight="1">
      <c r="A218" s="33"/>
      <c r="B218" s="6"/>
      <c r="C218" s="6"/>
      <c r="D218" s="13"/>
      <c r="E218" s="31"/>
    </row>
    <row r="219" spans="1:5" s="20" customFormat="1" ht="19.5" customHeight="1">
      <c r="A219" s="33"/>
      <c r="B219" s="6"/>
      <c r="C219" s="6"/>
      <c r="D219" s="13"/>
      <c r="E219" s="31"/>
    </row>
    <row r="220" spans="1:5" s="20" customFormat="1" ht="19.5" customHeight="1">
      <c r="A220" s="33"/>
      <c r="B220" s="6"/>
      <c r="C220" s="6"/>
      <c r="D220" s="13"/>
      <c r="E220" s="7"/>
    </row>
    <row r="221" spans="1:5" s="20" customFormat="1" ht="19.5" customHeight="1">
      <c r="A221" s="33"/>
      <c r="B221" s="6"/>
      <c r="C221" s="6"/>
      <c r="D221" s="13"/>
      <c r="E221" s="7"/>
    </row>
    <row r="222" spans="1:5" s="20" customFormat="1" ht="19.5" customHeight="1">
      <c r="A222" s="34"/>
      <c r="B222" s="6"/>
      <c r="C222" s="6"/>
      <c r="D222" s="13"/>
      <c r="E222" s="7"/>
    </row>
    <row r="223" spans="1:5" s="20" customFormat="1" ht="19.5" customHeight="1">
      <c r="A223" s="34"/>
      <c r="B223" s="6"/>
      <c r="C223" s="6"/>
      <c r="D223" s="13"/>
      <c r="E223" s="7"/>
    </row>
    <row r="224" spans="1:5" s="20" customFormat="1" ht="19.5" customHeight="1">
      <c r="A224" s="33"/>
      <c r="B224" s="6"/>
      <c r="C224" s="6"/>
      <c r="D224" s="13"/>
      <c r="E224" s="7"/>
    </row>
    <row r="225" spans="1:5" s="20" customFormat="1" ht="19.5" customHeight="1">
      <c r="A225" s="33"/>
      <c r="B225" s="6"/>
      <c r="C225" s="6"/>
      <c r="D225" s="13"/>
      <c r="E225" s="7"/>
    </row>
    <row r="226" spans="1:5" s="20" customFormat="1" ht="19.5" customHeight="1">
      <c r="A226" s="33"/>
      <c r="B226" s="6"/>
      <c r="C226" s="6"/>
      <c r="D226" s="13"/>
      <c r="E226" s="7"/>
    </row>
    <row r="227" spans="1:5" s="20" customFormat="1" ht="19.5" customHeight="1">
      <c r="A227" s="33"/>
      <c r="B227" s="6"/>
      <c r="C227" s="6"/>
      <c r="D227" s="13"/>
      <c r="E227" s="7"/>
    </row>
    <row r="228" spans="1:5" s="20" customFormat="1" ht="19.5" customHeight="1">
      <c r="A228" s="33"/>
      <c r="B228" s="6"/>
      <c r="C228" s="6"/>
      <c r="D228" s="13"/>
      <c r="E228" s="7"/>
    </row>
    <row r="229" spans="1:5" s="20" customFormat="1" ht="19.5" customHeight="1">
      <c r="A229" s="33"/>
      <c r="B229" s="6"/>
      <c r="C229" s="6"/>
      <c r="D229" s="13"/>
      <c r="E229" s="7"/>
    </row>
    <row r="230" spans="1:5" s="20" customFormat="1" ht="19.5" customHeight="1">
      <c r="A230" s="33"/>
      <c r="B230" s="6"/>
      <c r="C230" s="6"/>
      <c r="D230" s="13"/>
      <c r="E230" s="7"/>
    </row>
    <row r="231" spans="1:5" s="20" customFormat="1" ht="19.5" customHeight="1">
      <c r="A231" s="33"/>
      <c r="B231" s="6"/>
      <c r="C231" s="6"/>
      <c r="D231" s="13"/>
      <c r="E231" s="7"/>
    </row>
    <row r="232" spans="1:5" s="20" customFormat="1" ht="19.5" customHeight="1">
      <c r="A232" s="33"/>
      <c r="B232" s="6"/>
      <c r="C232" s="6"/>
      <c r="D232" s="13"/>
      <c r="E232" s="7"/>
    </row>
    <row r="233" spans="1:5" s="20" customFormat="1" ht="19.5" customHeight="1">
      <c r="A233" s="33"/>
      <c r="B233" s="6"/>
      <c r="C233" s="6"/>
      <c r="D233" s="13"/>
      <c r="E233" s="7"/>
    </row>
    <row r="234" spans="1:5" s="20" customFormat="1" ht="19.5" customHeight="1">
      <c r="A234" s="34"/>
      <c r="B234" s="6"/>
      <c r="C234" s="6"/>
      <c r="D234" s="13"/>
      <c r="E234" s="7"/>
    </row>
    <row r="235" spans="1:5" s="20" customFormat="1" ht="19.5" customHeight="1">
      <c r="A235" s="34"/>
      <c r="B235" s="6"/>
      <c r="C235" s="6"/>
      <c r="D235" s="13"/>
      <c r="E235" s="7"/>
    </row>
    <row r="236" spans="1:5" s="20" customFormat="1" ht="19.5" customHeight="1">
      <c r="A236" s="34"/>
      <c r="B236" s="6"/>
      <c r="C236" s="6"/>
      <c r="D236" s="13"/>
      <c r="E236" s="7"/>
    </row>
    <row r="237" spans="1:5" s="20" customFormat="1" ht="19.5" customHeight="1">
      <c r="A237" s="6"/>
      <c r="B237" s="6"/>
      <c r="C237" s="6"/>
      <c r="D237" s="6"/>
      <c r="E237" s="7"/>
    </row>
    <row r="238" spans="1:5" s="20" customFormat="1" ht="19.5" customHeight="1">
      <c r="A238" s="6"/>
      <c r="B238" s="6"/>
      <c r="C238" s="6"/>
      <c r="D238" s="6"/>
      <c r="E238" s="7"/>
    </row>
    <row r="239" spans="1:5" s="20" customFormat="1" ht="19.5" customHeight="1">
      <c r="A239" s="6"/>
      <c r="B239" s="6"/>
      <c r="C239" s="6"/>
      <c r="D239" s="6"/>
      <c r="E239" s="7"/>
    </row>
    <row r="240" spans="1:5" s="20" customFormat="1" ht="19.5" customHeight="1">
      <c r="A240" s="6"/>
      <c r="B240" s="6"/>
      <c r="C240" s="6"/>
      <c r="D240" s="6"/>
      <c r="E240" s="7"/>
    </row>
    <row r="241" spans="1:5" s="20" customFormat="1" ht="19.5" customHeight="1">
      <c r="A241" s="6"/>
      <c r="B241" s="6"/>
      <c r="C241" s="6"/>
      <c r="D241" s="6"/>
      <c r="E241" s="7"/>
    </row>
    <row r="242" spans="1:5" s="20" customFormat="1" ht="19.5" customHeight="1">
      <c r="A242" s="6"/>
      <c r="B242" s="6"/>
      <c r="C242" s="6"/>
      <c r="D242" s="6"/>
      <c r="E242" s="7"/>
    </row>
    <row r="243" spans="1:5" s="20" customFormat="1" ht="19.5" customHeight="1">
      <c r="A243" s="6"/>
      <c r="B243" s="6"/>
      <c r="C243" s="6"/>
      <c r="D243" s="6"/>
      <c r="E243" s="7"/>
    </row>
    <row r="244" spans="1:5" s="20" customFormat="1" ht="19.5" customHeight="1">
      <c r="A244" s="6"/>
      <c r="B244" s="6"/>
      <c r="C244" s="6"/>
      <c r="D244" s="6"/>
      <c r="E244" s="7"/>
    </row>
    <row r="245" spans="1:5" s="20" customFormat="1" ht="19.5" customHeight="1">
      <c r="A245" s="6"/>
      <c r="B245" s="6"/>
      <c r="C245" s="6"/>
      <c r="D245" s="6"/>
      <c r="E245" s="7"/>
    </row>
    <row r="246" spans="1:5" s="20" customFormat="1" ht="19.5" customHeight="1">
      <c r="A246" s="6"/>
      <c r="B246" s="6"/>
      <c r="C246" s="6"/>
      <c r="D246" s="6"/>
      <c r="E246" s="7"/>
    </row>
    <row r="247" spans="1:5" s="20" customFormat="1" ht="19.5" customHeight="1">
      <c r="A247" s="6"/>
      <c r="B247" s="6"/>
      <c r="C247" s="6"/>
      <c r="D247" s="6"/>
      <c r="E247" s="7"/>
    </row>
    <row r="248" spans="1:5" s="20" customFormat="1" ht="19.5" customHeight="1">
      <c r="A248" s="6"/>
      <c r="B248" s="6"/>
      <c r="C248" s="6"/>
      <c r="D248" s="6"/>
      <c r="E248" s="7"/>
    </row>
    <row r="249" spans="1:5" s="20" customFormat="1" ht="19.5" customHeight="1">
      <c r="A249" s="6"/>
      <c r="B249" s="6"/>
      <c r="C249" s="6"/>
      <c r="D249" s="6"/>
      <c r="E249" s="7"/>
    </row>
    <row r="250" spans="1:5" s="20" customFormat="1" ht="19.5" customHeight="1">
      <c r="A250" s="6"/>
      <c r="B250" s="6"/>
      <c r="C250" s="6"/>
      <c r="D250" s="6"/>
      <c r="E250" s="7"/>
    </row>
    <row r="251" spans="1:5" s="20" customFormat="1" ht="19.5" customHeight="1">
      <c r="A251" s="6"/>
      <c r="B251" s="6"/>
      <c r="C251" s="6"/>
      <c r="D251" s="6"/>
      <c r="E251" s="7"/>
    </row>
    <row r="252" spans="1:5" s="20" customFormat="1" ht="19.5" customHeight="1">
      <c r="A252" s="6"/>
      <c r="B252" s="6"/>
      <c r="C252" s="6"/>
      <c r="D252" s="6"/>
      <c r="E252" s="7"/>
    </row>
    <row r="253" spans="1:5" s="20" customFormat="1" ht="19.5" customHeight="1">
      <c r="A253" s="6"/>
      <c r="B253" s="6"/>
      <c r="C253" s="6"/>
      <c r="D253" s="6"/>
      <c r="E253" s="7"/>
    </row>
    <row r="254" spans="1:5" s="20" customFormat="1" ht="19.5" customHeight="1">
      <c r="A254" s="6"/>
      <c r="B254" s="6"/>
      <c r="C254" s="6"/>
      <c r="D254" s="6"/>
      <c r="E254" s="7"/>
    </row>
    <row r="255" spans="1:5" s="20" customFormat="1" ht="19.5" customHeight="1">
      <c r="A255" s="6"/>
      <c r="B255" s="6"/>
      <c r="C255" s="6"/>
      <c r="D255" s="6"/>
      <c r="E255" s="7"/>
    </row>
    <row r="256" spans="1:5" s="20" customFormat="1" ht="19.5" customHeight="1">
      <c r="A256" s="6"/>
      <c r="B256" s="6"/>
      <c r="C256" s="6"/>
      <c r="D256" s="6"/>
      <c r="E256" s="7"/>
    </row>
    <row r="257" spans="1:5" s="20" customFormat="1" ht="19.5" customHeight="1">
      <c r="A257" s="6"/>
      <c r="B257" s="6"/>
      <c r="C257" s="6"/>
      <c r="D257" s="6"/>
      <c r="E257" s="7"/>
    </row>
    <row r="258" spans="1:5" s="20" customFormat="1" ht="19.5" customHeight="1">
      <c r="A258" s="6"/>
      <c r="B258" s="6"/>
      <c r="C258" s="6"/>
      <c r="D258" s="6"/>
      <c r="E258" s="7"/>
    </row>
    <row r="259" spans="1:5" s="20" customFormat="1" ht="19.5" customHeight="1">
      <c r="A259" s="6"/>
      <c r="B259" s="6"/>
      <c r="C259" s="6"/>
      <c r="D259" s="6"/>
      <c r="E259" s="7"/>
    </row>
    <row r="260" spans="1:5" s="20" customFormat="1" ht="19.5" customHeight="1">
      <c r="A260" s="6"/>
      <c r="B260" s="6"/>
      <c r="C260" s="6"/>
      <c r="D260" s="6"/>
      <c r="E260" s="7"/>
    </row>
    <row r="261" spans="1:5" s="20" customFormat="1" ht="19.5" customHeight="1">
      <c r="A261" s="6"/>
      <c r="B261" s="6"/>
      <c r="C261" s="6"/>
      <c r="D261" s="6"/>
      <c r="E261" s="7"/>
    </row>
    <row r="262" spans="1:5" s="20" customFormat="1" ht="19.5" customHeight="1">
      <c r="A262" s="6"/>
      <c r="B262" s="6"/>
      <c r="C262" s="6"/>
      <c r="D262" s="6"/>
      <c r="E262" s="7"/>
    </row>
    <row r="263" spans="1:5" s="20" customFormat="1" ht="19.5" customHeight="1">
      <c r="A263" s="6"/>
      <c r="B263" s="6"/>
      <c r="C263" s="6"/>
      <c r="D263" s="6"/>
      <c r="E263" s="7"/>
    </row>
    <row r="264" spans="1:5" s="20" customFormat="1" ht="19.5" customHeight="1">
      <c r="A264" s="6"/>
      <c r="B264" s="6"/>
      <c r="C264" s="6"/>
      <c r="D264" s="6"/>
      <c r="E264" s="7"/>
    </row>
    <row r="265" spans="1:5" s="20" customFormat="1" ht="19.5" customHeight="1">
      <c r="A265" s="6"/>
      <c r="B265" s="6"/>
      <c r="C265" s="6"/>
      <c r="D265" s="6"/>
      <c r="E265" s="7"/>
    </row>
    <row r="266" spans="1:5" s="20" customFormat="1" ht="19.5" customHeight="1">
      <c r="A266" s="6"/>
      <c r="B266" s="6"/>
      <c r="C266" s="6"/>
      <c r="D266" s="6"/>
      <c r="E266" s="7"/>
    </row>
    <row r="267" spans="1:5" s="20" customFormat="1" ht="19.5" customHeight="1">
      <c r="A267" s="6"/>
      <c r="B267" s="6"/>
      <c r="C267" s="6"/>
      <c r="D267" s="6"/>
      <c r="E267" s="7"/>
    </row>
    <row r="268" spans="1:5" ht="19.5" customHeight="1">
      <c r="A268" s="6"/>
      <c r="D268" s="6"/>
      <c r="E268" s="7"/>
    </row>
    <row r="269" spans="1:5" ht="19.5" customHeight="1">
      <c r="A269" s="6"/>
      <c r="D269" s="6"/>
      <c r="E269" s="7"/>
    </row>
    <row r="270" spans="1:5" ht="19.5" customHeight="1">
      <c r="A270" s="6"/>
      <c r="D270" s="6"/>
      <c r="E270" s="7"/>
    </row>
    <row r="271" spans="1:5" ht="19.5" customHeight="1">
      <c r="A271" s="6"/>
      <c r="D271" s="6"/>
      <c r="E271" s="7"/>
    </row>
    <row r="272" spans="1:5" ht="19.5" customHeight="1">
      <c r="A272" s="6"/>
      <c r="D272" s="6"/>
      <c r="E272" s="7"/>
    </row>
    <row r="273" spans="1:5" ht="19.5" customHeight="1">
      <c r="A273" s="6"/>
      <c r="D273" s="6"/>
      <c r="E273" s="7"/>
    </row>
    <row r="274" spans="1:5" ht="19.5" customHeight="1">
      <c r="A274" s="6"/>
      <c r="D274" s="6"/>
      <c r="E274" s="7"/>
    </row>
    <row r="275" spans="1:5" ht="19.5" customHeight="1">
      <c r="A275" s="6"/>
      <c r="D275" s="6"/>
      <c r="E275" s="7"/>
    </row>
    <row r="276" spans="1:5" ht="19.5" customHeight="1">
      <c r="A276" s="6"/>
      <c r="D276" s="6"/>
      <c r="E276" s="7"/>
    </row>
    <row r="277" spans="1:5" ht="19.5" customHeight="1">
      <c r="A277" s="6"/>
      <c r="D277" s="6"/>
      <c r="E277" s="7"/>
    </row>
    <row r="278" spans="1:5" ht="19.5" customHeight="1">
      <c r="A278" s="6"/>
      <c r="D278" s="6"/>
      <c r="E278" s="7"/>
    </row>
    <row r="279" spans="1:5" s="20" customFormat="1" ht="19.5" customHeight="1">
      <c r="A279" s="6"/>
      <c r="B279" s="6"/>
      <c r="C279" s="6"/>
      <c r="D279" s="6"/>
      <c r="E279" s="7"/>
    </row>
    <row r="280" spans="1:5" s="20" customFormat="1" ht="19.5" customHeight="1">
      <c r="A280" s="6"/>
      <c r="B280" s="6"/>
      <c r="C280" s="6"/>
      <c r="D280" s="6"/>
      <c r="E280" s="7"/>
    </row>
    <row r="281" spans="1:5" s="20" customFormat="1" ht="19.5" customHeight="1">
      <c r="A281" s="6"/>
      <c r="B281" s="6"/>
      <c r="C281" s="6"/>
      <c r="D281" s="6"/>
      <c r="E281" s="7"/>
    </row>
    <row r="282" spans="1:5" s="20" customFormat="1" ht="19.5" customHeight="1">
      <c r="A282" s="6"/>
      <c r="B282" s="6"/>
      <c r="C282" s="6"/>
      <c r="D282" s="6"/>
      <c r="E282" s="7"/>
    </row>
    <row r="283" spans="1:5" s="20" customFormat="1" ht="19.5" customHeight="1">
      <c r="A283" s="6"/>
      <c r="B283" s="6"/>
      <c r="C283" s="6"/>
      <c r="D283" s="6"/>
      <c r="E283" s="7"/>
    </row>
    <row r="284" spans="1:5" s="20" customFormat="1" ht="19.5" customHeight="1">
      <c r="A284" s="6"/>
      <c r="B284" s="6"/>
      <c r="C284" s="6"/>
      <c r="D284" s="6"/>
      <c r="E284" s="7"/>
    </row>
    <row r="285" spans="1:5" s="20" customFormat="1" ht="19.5" customHeight="1">
      <c r="A285" s="6"/>
      <c r="B285" s="6"/>
      <c r="C285" s="6"/>
      <c r="D285" s="6"/>
      <c r="E285" s="7"/>
    </row>
    <row r="286" spans="1:5" s="20" customFormat="1" ht="19.5" customHeight="1">
      <c r="A286" s="6"/>
      <c r="B286" s="6"/>
      <c r="C286" s="6"/>
      <c r="D286" s="6"/>
      <c r="E286" s="7"/>
    </row>
    <row r="287" spans="1:5" s="20" customFormat="1" ht="19.5" customHeight="1">
      <c r="A287" s="6"/>
      <c r="B287" s="6"/>
      <c r="C287" s="6"/>
      <c r="D287" s="6"/>
      <c r="E287" s="7"/>
    </row>
    <row r="288" spans="1:5" s="20" customFormat="1" ht="19.5" customHeight="1">
      <c r="A288" s="6"/>
      <c r="B288" s="6"/>
      <c r="C288" s="6"/>
      <c r="D288" s="6"/>
      <c r="E288" s="7"/>
    </row>
    <row r="289" spans="1:5" s="20" customFormat="1" ht="19.5" customHeight="1">
      <c r="A289" s="6"/>
      <c r="B289" s="6"/>
      <c r="C289" s="6"/>
      <c r="D289" s="6"/>
      <c r="E289" s="7"/>
    </row>
    <row r="290" spans="1:5" s="20" customFormat="1" ht="19.5" customHeight="1">
      <c r="A290" s="6"/>
      <c r="B290" s="6"/>
      <c r="C290" s="6"/>
      <c r="D290" s="6"/>
      <c r="E290" s="7"/>
    </row>
    <row r="291" spans="1:5" s="20" customFormat="1" ht="19.5" customHeight="1">
      <c r="A291" s="6"/>
      <c r="B291" s="6"/>
      <c r="C291" s="6"/>
      <c r="D291" s="6"/>
      <c r="E291" s="7"/>
    </row>
    <row r="292" spans="1:5" s="20" customFormat="1" ht="19.5" customHeight="1">
      <c r="A292" s="6"/>
      <c r="B292" s="6"/>
      <c r="C292" s="6"/>
      <c r="D292" s="6"/>
      <c r="E292" s="7"/>
    </row>
    <row r="293" spans="1:5" s="20" customFormat="1" ht="19.5" customHeight="1">
      <c r="A293" s="6"/>
      <c r="B293" s="6"/>
      <c r="C293" s="6"/>
      <c r="D293" s="6"/>
      <c r="E293" s="7"/>
    </row>
    <row r="294" spans="1:5" s="20" customFormat="1" ht="19.5" customHeight="1">
      <c r="A294" s="6"/>
      <c r="B294" s="6"/>
      <c r="C294" s="6"/>
      <c r="D294" s="6"/>
      <c r="E294" s="7"/>
    </row>
    <row r="295" spans="1:5" s="20" customFormat="1" ht="19.5" customHeight="1">
      <c r="A295" s="6"/>
      <c r="B295" s="6"/>
      <c r="C295" s="6"/>
      <c r="D295" s="6"/>
      <c r="E295" s="7"/>
    </row>
    <row r="296" spans="1:5" s="20" customFormat="1" ht="19.5" customHeight="1">
      <c r="A296" s="6"/>
      <c r="B296" s="6"/>
      <c r="C296" s="6"/>
      <c r="D296" s="6"/>
      <c r="E296" s="7"/>
    </row>
    <row r="297" spans="1:5" s="20" customFormat="1" ht="19.5" customHeight="1">
      <c r="A297" s="6"/>
      <c r="B297" s="6"/>
      <c r="C297" s="6"/>
      <c r="D297" s="6"/>
      <c r="E297" s="7"/>
    </row>
    <row r="298" spans="1:5" s="20" customFormat="1" ht="19.5" customHeight="1">
      <c r="A298" s="6"/>
      <c r="B298" s="6"/>
      <c r="C298" s="6"/>
      <c r="D298" s="6"/>
      <c r="E298" s="7"/>
    </row>
    <row r="299" spans="1:5" s="20" customFormat="1" ht="19.5" customHeight="1">
      <c r="A299" s="30"/>
      <c r="B299" s="12"/>
      <c r="C299" s="6"/>
      <c r="D299" s="6"/>
      <c r="E299" s="7"/>
    </row>
    <row r="300" spans="1:5" s="20" customFormat="1" ht="19.5" customHeight="1">
      <c r="A300" s="30"/>
      <c r="B300" s="12"/>
      <c r="C300" s="6"/>
      <c r="D300" s="6"/>
      <c r="E300" s="7"/>
    </row>
    <row r="301" spans="1:5" s="20" customFormat="1" ht="19.5" customHeight="1">
      <c r="A301" s="30"/>
      <c r="B301" s="12"/>
      <c r="C301" s="6"/>
      <c r="D301" s="6"/>
      <c r="E301" s="7"/>
    </row>
    <row r="302" spans="1:5" s="20" customFormat="1" ht="19.5" customHeight="1">
      <c r="A302" s="30"/>
      <c r="B302" s="12"/>
      <c r="C302" s="6"/>
      <c r="D302" s="6"/>
      <c r="E302" s="7"/>
    </row>
    <row r="303" spans="1:5" s="20" customFormat="1" ht="19.5" customHeight="1">
      <c r="A303" s="29"/>
      <c r="B303" s="12"/>
      <c r="C303" s="6"/>
      <c r="D303" s="6"/>
      <c r="E303" s="7"/>
    </row>
    <row r="304" spans="1:5" s="20" customFormat="1" ht="19.5" customHeight="1">
      <c r="A304" s="29"/>
      <c r="B304" s="12"/>
      <c r="C304" s="6"/>
      <c r="D304" s="6"/>
      <c r="E304" s="7"/>
    </row>
    <row r="305" spans="1:5" s="20" customFormat="1" ht="19.5" customHeight="1">
      <c r="A305" s="29"/>
      <c r="B305" s="12"/>
      <c r="C305" s="6"/>
      <c r="D305" s="6"/>
      <c r="E305" s="7"/>
    </row>
    <row r="306" spans="1:5" s="20" customFormat="1" ht="19.5" customHeight="1">
      <c r="A306" s="29"/>
      <c r="B306" s="12"/>
      <c r="C306" s="6"/>
      <c r="D306" s="6"/>
      <c r="E306" s="7"/>
    </row>
    <row r="307" spans="1:5" s="20" customFormat="1" ht="19.5" customHeight="1">
      <c r="A307" s="29"/>
      <c r="B307" s="12"/>
      <c r="C307" s="6"/>
      <c r="D307" s="6"/>
      <c r="E307" s="7"/>
    </row>
    <row r="308" spans="1:5" s="20" customFormat="1" ht="19.5" customHeight="1">
      <c r="A308" s="29"/>
      <c r="B308" s="12"/>
      <c r="C308" s="6"/>
      <c r="D308" s="6"/>
      <c r="E308" s="7"/>
    </row>
    <row r="309" spans="1:5" s="20" customFormat="1" ht="19.5" customHeight="1">
      <c r="A309" s="29"/>
      <c r="B309" s="12"/>
      <c r="C309" s="6"/>
      <c r="D309" s="6"/>
      <c r="E309" s="7"/>
    </row>
    <row r="310" spans="1:5" s="20" customFormat="1" ht="19.5" customHeight="1">
      <c r="A310" s="29"/>
      <c r="B310" s="12"/>
      <c r="C310" s="6"/>
      <c r="D310" s="6"/>
      <c r="E310" s="7"/>
    </row>
    <row r="311" spans="1:5" s="20" customFormat="1" ht="19.5" customHeight="1">
      <c r="A311" s="29"/>
      <c r="B311" s="12"/>
      <c r="C311" s="6"/>
      <c r="D311" s="6"/>
      <c r="E311" s="7"/>
    </row>
    <row r="312" spans="1:5" s="20" customFormat="1" ht="19.5" customHeight="1">
      <c r="A312" s="29"/>
      <c r="B312" s="12"/>
      <c r="C312" s="6"/>
      <c r="D312" s="6"/>
      <c r="E312" s="7"/>
    </row>
    <row r="313" spans="1:5" s="20" customFormat="1" ht="19.5" customHeight="1">
      <c r="A313" s="29"/>
      <c r="B313" s="12"/>
      <c r="C313" s="6"/>
      <c r="D313" s="6"/>
      <c r="E313" s="7"/>
    </row>
    <row r="314" spans="1:5" s="20" customFormat="1" ht="19.5" customHeight="1">
      <c r="A314" s="30"/>
      <c r="B314" s="12"/>
      <c r="C314" s="6"/>
      <c r="D314" s="6"/>
      <c r="E314" s="7"/>
    </row>
    <row r="315" spans="1:5" s="20" customFormat="1" ht="19.5" customHeight="1">
      <c r="A315" s="30"/>
      <c r="B315" s="12"/>
      <c r="C315" s="6"/>
      <c r="D315" s="6"/>
      <c r="E315" s="7"/>
    </row>
    <row r="316" spans="1:5" s="20" customFormat="1" ht="19.5" customHeight="1">
      <c r="A316" s="30"/>
      <c r="B316" s="12"/>
      <c r="C316" s="6"/>
      <c r="D316" s="6"/>
      <c r="E316" s="7"/>
    </row>
    <row r="317" spans="1:5" s="20" customFormat="1" ht="19.5" customHeight="1">
      <c r="A317" s="30"/>
      <c r="B317" s="12"/>
      <c r="C317" s="6"/>
      <c r="D317" s="6"/>
      <c r="E317" s="7"/>
    </row>
    <row r="318" spans="1:5" s="20" customFormat="1" ht="19.5" customHeight="1">
      <c r="A318" s="30"/>
      <c r="B318" s="12"/>
      <c r="C318" s="6"/>
      <c r="D318" s="6"/>
      <c r="E318" s="7"/>
    </row>
    <row r="319" spans="1:5" s="20" customFormat="1" ht="19.5" customHeight="1">
      <c r="A319" s="30"/>
      <c r="B319" s="12"/>
      <c r="C319" s="6"/>
      <c r="D319" s="6"/>
      <c r="E319" s="7"/>
    </row>
    <row r="320" spans="1:5" s="20" customFormat="1" ht="19.5" customHeight="1">
      <c r="A320" s="29"/>
      <c r="B320" s="12"/>
      <c r="C320" s="6"/>
      <c r="D320" s="6"/>
      <c r="E320" s="7"/>
    </row>
    <row r="321" spans="1:5" s="20" customFormat="1" ht="19.5" customHeight="1">
      <c r="A321" s="29"/>
      <c r="B321" s="12"/>
      <c r="C321" s="6"/>
      <c r="D321" s="6"/>
      <c r="E321" s="7"/>
    </row>
    <row r="322" spans="1:5" s="20" customFormat="1" ht="19.5" customHeight="1">
      <c r="A322" s="29"/>
      <c r="B322" s="12"/>
      <c r="C322" s="6"/>
      <c r="D322" s="6"/>
      <c r="E322" s="7"/>
    </row>
    <row r="323" spans="1:5" s="20" customFormat="1" ht="19.5" customHeight="1">
      <c r="A323" s="29"/>
      <c r="B323" s="12"/>
      <c r="C323" s="6"/>
      <c r="D323" s="6"/>
      <c r="E323" s="7"/>
    </row>
    <row r="324" spans="1:5" s="20" customFormat="1" ht="19.5" customHeight="1">
      <c r="A324" s="29"/>
      <c r="B324" s="12"/>
      <c r="C324" s="6"/>
      <c r="D324" s="6"/>
      <c r="E324" s="7"/>
    </row>
    <row r="325" spans="1:5" s="20" customFormat="1" ht="19.5" customHeight="1">
      <c r="A325" s="29"/>
      <c r="B325" s="12"/>
      <c r="C325" s="6"/>
      <c r="D325" s="6"/>
      <c r="E325" s="7"/>
    </row>
    <row r="326" spans="1:5" s="20" customFormat="1" ht="19.5" customHeight="1">
      <c r="A326" s="29"/>
      <c r="B326" s="12"/>
      <c r="C326" s="6"/>
      <c r="D326" s="6"/>
      <c r="E326" s="7"/>
    </row>
    <row r="327" spans="1:5" s="20" customFormat="1" ht="19.5" customHeight="1">
      <c r="A327" s="29"/>
      <c r="B327" s="12"/>
      <c r="C327" s="6"/>
      <c r="D327" s="6"/>
      <c r="E327" s="7"/>
    </row>
    <row r="328" spans="1:5" s="20" customFormat="1" ht="19.5" customHeight="1">
      <c r="A328" s="29"/>
      <c r="B328" s="12"/>
      <c r="C328" s="6"/>
      <c r="D328" s="6"/>
      <c r="E328" s="7"/>
    </row>
    <row r="329" spans="1:5" s="20" customFormat="1" ht="19.5" customHeight="1">
      <c r="A329" s="29"/>
      <c r="B329" s="12"/>
      <c r="C329" s="6"/>
      <c r="D329" s="6"/>
      <c r="E329" s="7"/>
    </row>
    <row r="330" spans="1:5" s="20" customFormat="1" ht="19.5" customHeight="1">
      <c r="A330" s="30"/>
      <c r="B330" s="12"/>
      <c r="C330" s="6"/>
      <c r="D330" s="6"/>
      <c r="E330" s="7"/>
    </row>
    <row r="331" spans="1:5" s="20" customFormat="1" ht="19.5" customHeight="1">
      <c r="A331" s="30"/>
      <c r="B331" s="12"/>
      <c r="C331" s="6"/>
      <c r="D331" s="13"/>
      <c r="E331" s="7"/>
    </row>
    <row r="332" spans="1:5" s="20" customFormat="1" ht="19.5" customHeight="1">
      <c r="A332" s="30"/>
      <c r="B332" s="12"/>
      <c r="C332" s="6"/>
      <c r="D332" s="13"/>
      <c r="E332" s="7"/>
    </row>
    <row r="333" spans="1:5" s="20" customFormat="1" ht="19.5" customHeight="1">
      <c r="A333" s="30"/>
      <c r="B333" s="12"/>
      <c r="C333" s="6"/>
      <c r="D333" s="13"/>
      <c r="E333" s="7"/>
    </row>
    <row r="334" spans="1:5" s="20" customFormat="1" ht="19.5" customHeight="1">
      <c r="A334" s="30"/>
      <c r="B334" s="12"/>
      <c r="C334" s="6"/>
      <c r="D334" s="13"/>
      <c r="E334" s="7"/>
    </row>
    <row r="335" spans="1:5" s="20" customFormat="1" ht="19.5" customHeight="1">
      <c r="A335" s="30"/>
      <c r="B335" s="12"/>
      <c r="C335" s="6"/>
      <c r="D335" s="13"/>
      <c r="E335" s="7"/>
    </row>
    <row r="336" spans="1:5" s="20" customFormat="1" ht="19.5" customHeight="1">
      <c r="A336" s="30"/>
      <c r="B336" s="12"/>
      <c r="C336" s="6"/>
      <c r="D336" s="13"/>
      <c r="E336" s="7"/>
    </row>
    <row r="337" spans="1:5" s="20" customFormat="1" ht="19.5" customHeight="1">
      <c r="A337" s="30"/>
      <c r="B337" s="12"/>
      <c r="C337" s="6"/>
      <c r="D337" s="13"/>
      <c r="E337" s="7"/>
    </row>
    <row r="338" spans="1:5" s="20" customFormat="1" ht="19.5" customHeight="1">
      <c r="A338" s="29"/>
      <c r="B338" s="12"/>
      <c r="C338" s="6"/>
      <c r="D338" s="13"/>
      <c r="E338" s="7"/>
    </row>
    <row r="339" spans="1:5" s="20" customFormat="1" ht="19.5" customHeight="1">
      <c r="A339" s="29"/>
      <c r="B339" s="12"/>
      <c r="C339" s="6"/>
      <c r="D339" s="13"/>
      <c r="E339" s="7"/>
    </row>
    <row r="340" spans="1:5" s="20" customFormat="1" ht="19.5" customHeight="1">
      <c r="A340" s="29"/>
      <c r="B340" s="12"/>
      <c r="C340" s="6"/>
      <c r="D340" s="13"/>
      <c r="E340" s="7"/>
    </row>
    <row r="341" spans="1:5" s="20" customFormat="1" ht="19.5" customHeight="1">
      <c r="A341" s="29"/>
      <c r="B341" s="12"/>
      <c r="C341" s="6"/>
      <c r="D341" s="13"/>
      <c r="E341" s="7"/>
    </row>
    <row r="342" spans="1:5" s="20" customFormat="1" ht="19.5" customHeight="1">
      <c r="A342" s="29"/>
      <c r="B342" s="12"/>
      <c r="C342" s="6"/>
      <c r="D342" s="13"/>
      <c r="E342" s="7"/>
    </row>
    <row r="343" spans="1:5" s="20" customFormat="1" ht="19.5" customHeight="1">
      <c r="A343" s="29"/>
      <c r="B343" s="12"/>
      <c r="C343" s="6"/>
      <c r="D343" s="13"/>
      <c r="E343" s="7"/>
    </row>
    <row r="344" spans="1:5" s="20" customFormat="1" ht="19.5" customHeight="1">
      <c r="A344" s="29"/>
      <c r="B344" s="12"/>
      <c r="C344" s="6"/>
      <c r="D344" s="13"/>
      <c r="E344" s="7"/>
    </row>
    <row r="345" spans="1:5" s="20" customFormat="1" ht="19.5" customHeight="1">
      <c r="A345" s="29"/>
      <c r="B345" s="12"/>
      <c r="C345" s="6"/>
      <c r="D345" s="13"/>
      <c r="E345" s="7"/>
    </row>
    <row r="346" spans="1:5" s="20" customFormat="1" ht="19.5" customHeight="1">
      <c r="A346" s="29"/>
      <c r="B346" s="22"/>
      <c r="C346" s="6"/>
      <c r="D346" s="13"/>
      <c r="E346" s="7"/>
    </row>
    <row r="347" spans="1:5" s="20" customFormat="1" ht="19.5" customHeight="1">
      <c r="A347" s="29"/>
      <c r="B347" s="12"/>
      <c r="C347" s="6"/>
      <c r="D347" s="13"/>
      <c r="E347" s="7"/>
    </row>
    <row r="348" spans="1:5" s="20" customFormat="1" ht="19.5" customHeight="1">
      <c r="A348" s="29"/>
      <c r="B348" s="12"/>
      <c r="C348" s="6"/>
      <c r="D348" s="13"/>
      <c r="E348" s="7"/>
    </row>
    <row r="349" spans="1:5" s="20" customFormat="1" ht="19.5" customHeight="1">
      <c r="A349" s="29"/>
      <c r="B349" s="12"/>
      <c r="C349" s="6"/>
      <c r="D349" s="13"/>
      <c r="E349" s="7"/>
    </row>
    <row r="350" spans="1:5" s="20" customFormat="1" ht="19.5" customHeight="1">
      <c r="A350" s="29"/>
      <c r="B350" s="12"/>
      <c r="C350" s="6"/>
      <c r="D350" s="13"/>
      <c r="E350" s="7"/>
    </row>
    <row r="351" spans="1:5" s="20" customFormat="1" ht="19.5" customHeight="1">
      <c r="A351" s="30"/>
      <c r="B351" s="12"/>
      <c r="C351" s="6"/>
      <c r="D351" s="13"/>
      <c r="E351" s="7"/>
    </row>
    <row r="352" spans="1:5" s="20" customFormat="1" ht="19.5" customHeight="1">
      <c r="A352" s="30"/>
      <c r="B352" s="12"/>
      <c r="C352" s="6"/>
      <c r="D352" s="13"/>
      <c r="E352" s="7"/>
    </row>
    <row r="353" spans="1:5" s="20" customFormat="1" ht="19.5" customHeight="1">
      <c r="A353" s="30"/>
      <c r="B353" s="12"/>
      <c r="C353" s="6"/>
      <c r="D353" s="13"/>
      <c r="E353" s="7"/>
    </row>
    <row r="354" spans="1:5" s="20" customFormat="1" ht="19.5" customHeight="1">
      <c r="A354" s="30"/>
      <c r="B354" s="12"/>
      <c r="C354" s="6"/>
      <c r="D354" s="13"/>
      <c r="E354" s="7"/>
    </row>
    <row r="355" spans="1:5" s="20" customFormat="1" ht="19.5" customHeight="1">
      <c r="A355" s="30"/>
      <c r="B355" s="12"/>
      <c r="C355" s="6"/>
      <c r="D355" s="13"/>
      <c r="E355" s="7"/>
    </row>
    <row r="356" spans="1:5" s="20" customFormat="1" ht="19.5" customHeight="1">
      <c r="A356" s="30"/>
      <c r="B356" s="12"/>
      <c r="C356" s="6"/>
      <c r="D356" s="13"/>
      <c r="E356" s="7"/>
    </row>
    <row r="357" spans="1:5" s="20" customFormat="1" ht="19.5" customHeight="1">
      <c r="A357" s="30"/>
      <c r="B357" s="12"/>
      <c r="C357" s="6"/>
      <c r="D357" s="13"/>
      <c r="E357" s="7"/>
    </row>
    <row r="358" spans="1:5" s="20" customFormat="1" ht="19.5" customHeight="1">
      <c r="A358" s="30"/>
      <c r="B358" s="12"/>
      <c r="C358" s="6"/>
      <c r="D358" s="13"/>
      <c r="E358" s="7"/>
    </row>
    <row r="359" spans="1:5" s="20" customFormat="1" ht="19.5" customHeight="1">
      <c r="A359" s="30"/>
      <c r="B359" s="12"/>
      <c r="C359" s="6"/>
      <c r="D359" s="13"/>
      <c r="E359" s="7"/>
    </row>
    <row r="360" spans="1:5" s="20" customFormat="1" ht="19.5" customHeight="1">
      <c r="A360" s="29"/>
      <c r="B360" s="12"/>
      <c r="C360" s="6"/>
      <c r="D360" s="13"/>
      <c r="E360" s="7"/>
    </row>
    <row r="361" spans="1:5" s="20" customFormat="1" ht="19.5" customHeight="1">
      <c r="A361" s="29"/>
      <c r="B361" s="12"/>
      <c r="C361" s="6"/>
      <c r="D361" s="13"/>
      <c r="E361" s="7"/>
    </row>
    <row r="362" spans="1:5" s="20" customFormat="1" ht="19.5" customHeight="1">
      <c r="A362" s="29"/>
      <c r="B362" s="12"/>
      <c r="C362" s="6"/>
      <c r="D362" s="13"/>
      <c r="E362" s="7"/>
    </row>
    <row r="363" spans="1:5" s="20" customFormat="1" ht="19.5" customHeight="1">
      <c r="A363" s="29"/>
      <c r="B363" s="12"/>
      <c r="C363" s="6"/>
      <c r="D363" s="13"/>
      <c r="E363" s="7"/>
    </row>
    <row r="364" spans="1:5" s="20" customFormat="1" ht="19.5" customHeight="1">
      <c r="A364" s="29"/>
      <c r="B364" s="12"/>
      <c r="C364" s="6"/>
      <c r="D364" s="13"/>
      <c r="E364" s="7"/>
    </row>
    <row r="365" spans="1:5" s="20" customFormat="1" ht="19.5" customHeight="1">
      <c r="A365" s="29"/>
      <c r="B365" s="12"/>
      <c r="C365" s="6"/>
      <c r="D365" s="13"/>
      <c r="E365" s="7"/>
    </row>
    <row r="366" spans="1:5" s="20" customFormat="1" ht="19.5" customHeight="1">
      <c r="A366" s="29"/>
      <c r="B366" s="12"/>
      <c r="C366" s="6"/>
      <c r="D366" s="13"/>
      <c r="E366" s="7"/>
    </row>
    <row r="367" spans="1:5" s="26" customFormat="1" ht="19.5" customHeight="1">
      <c r="A367" s="29"/>
      <c r="B367" s="12"/>
      <c r="C367" s="6"/>
      <c r="D367" s="13"/>
      <c r="E367" s="7"/>
    </row>
    <row r="368" spans="1:5" s="26" customFormat="1" ht="19.5" customHeight="1">
      <c r="A368" s="29"/>
      <c r="B368" s="12"/>
      <c r="C368" s="6"/>
      <c r="D368" s="13"/>
      <c r="E368" s="7"/>
    </row>
    <row r="369" spans="1:5" s="26" customFormat="1" ht="19.5" customHeight="1">
      <c r="A369" s="29"/>
      <c r="B369" s="12"/>
      <c r="C369" s="6"/>
      <c r="D369" s="13"/>
      <c r="E369" s="7"/>
    </row>
    <row r="370" spans="1:5" s="26" customFormat="1" ht="19.5" customHeight="1">
      <c r="A370" s="29"/>
      <c r="B370" s="12"/>
      <c r="C370" s="6"/>
      <c r="D370" s="13"/>
      <c r="E370" s="7"/>
    </row>
    <row r="371" spans="1:5" s="26" customFormat="1" ht="19.5" customHeight="1">
      <c r="A371" s="29"/>
      <c r="B371" s="12"/>
      <c r="C371" s="6"/>
      <c r="D371" s="13"/>
      <c r="E371" s="7"/>
    </row>
    <row r="372" spans="1:5" s="26" customFormat="1" ht="19.5" customHeight="1">
      <c r="A372" s="29"/>
      <c r="B372" s="12"/>
      <c r="C372" s="6"/>
      <c r="D372" s="13"/>
      <c r="E372" s="7"/>
    </row>
    <row r="373" spans="1:5" s="26" customFormat="1" ht="19.5" customHeight="1">
      <c r="A373" s="30"/>
      <c r="B373" s="12"/>
      <c r="C373" s="6"/>
      <c r="D373" s="13"/>
      <c r="E373" s="7"/>
    </row>
    <row r="374" spans="1:5" s="26" customFormat="1" ht="19.5" customHeight="1">
      <c r="A374" s="30"/>
      <c r="B374" s="12"/>
      <c r="C374" s="6"/>
      <c r="D374" s="13"/>
      <c r="E374" s="7"/>
    </row>
    <row r="375" spans="1:5" s="26" customFormat="1" ht="19.5" customHeight="1">
      <c r="A375" s="30"/>
      <c r="B375" s="12"/>
      <c r="C375" s="6"/>
      <c r="D375" s="13"/>
      <c r="E375" s="7"/>
    </row>
    <row r="376" spans="1:5" s="26" customFormat="1" ht="19.5" customHeight="1">
      <c r="A376" s="30"/>
      <c r="B376" s="12"/>
      <c r="C376" s="6"/>
      <c r="D376" s="13"/>
      <c r="E376" s="7"/>
    </row>
    <row r="377" spans="1:5" s="26" customFormat="1" ht="19.5" customHeight="1">
      <c r="A377" s="29"/>
      <c r="B377" s="12"/>
      <c r="C377" s="6"/>
      <c r="D377" s="13"/>
      <c r="E377" s="7"/>
    </row>
    <row r="378" spans="1:5" s="26" customFormat="1" ht="19.5" customHeight="1">
      <c r="A378" s="29"/>
      <c r="B378" s="12"/>
      <c r="C378" s="6"/>
      <c r="D378" s="13"/>
      <c r="E378" s="7"/>
    </row>
    <row r="379" spans="1:5" s="26" customFormat="1" ht="19.5" customHeight="1">
      <c r="A379" s="29"/>
      <c r="B379" s="12"/>
      <c r="C379" s="6"/>
      <c r="D379" s="13"/>
      <c r="E379" s="7"/>
    </row>
    <row r="380" spans="1:5" s="26" customFormat="1" ht="19.5" customHeight="1">
      <c r="A380" s="29"/>
      <c r="B380" s="12"/>
      <c r="C380" s="6"/>
      <c r="D380" s="13"/>
      <c r="E380" s="7"/>
    </row>
    <row r="381" spans="1:5" s="26" customFormat="1" ht="19.5" customHeight="1">
      <c r="A381" s="29"/>
      <c r="B381" s="12"/>
      <c r="C381" s="6"/>
      <c r="D381" s="13"/>
      <c r="E381" s="7"/>
    </row>
    <row r="382" spans="1:5" s="26" customFormat="1" ht="19.5" customHeight="1">
      <c r="A382" s="29"/>
      <c r="B382" s="12"/>
      <c r="C382" s="6"/>
      <c r="D382" s="13"/>
      <c r="E382" s="7"/>
    </row>
    <row r="383" spans="1:5" s="26" customFormat="1" ht="19.5" customHeight="1">
      <c r="A383" s="29"/>
      <c r="B383" s="12"/>
      <c r="C383" s="6"/>
      <c r="D383" s="13"/>
      <c r="E383" s="7"/>
    </row>
    <row r="384" spans="1:5" s="26" customFormat="1" ht="19.5" customHeight="1">
      <c r="A384" s="29"/>
      <c r="B384" s="12"/>
      <c r="C384" s="6"/>
      <c r="D384" s="13"/>
      <c r="E384" s="7"/>
    </row>
    <row r="385" spans="1:5" s="26" customFormat="1" ht="19.5" customHeight="1">
      <c r="A385" s="29"/>
      <c r="B385" s="12"/>
      <c r="C385" s="6"/>
      <c r="D385" s="13"/>
      <c r="E385" s="7"/>
    </row>
    <row r="386" spans="1:5" s="26" customFormat="1" ht="19.5" customHeight="1">
      <c r="A386" s="30"/>
      <c r="B386" s="12"/>
      <c r="C386" s="6"/>
      <c r="D386" s="13"/>
      <c r="E386" s="7"/>
    </row>
    <row r="387" spans="1:5" s="26" customFormat="1" ht="19.5" customHeight="1">
      <c r="A387" s="30"/>
      <c r="B387" s="12"/>
      <c r="C387" s="6"/>
      <c r="D387" s="13"/>
      <c r="E387" s="7"/>
    </row>
    <row r="388" spans="1:5" s="26" customFormat="1" ht="19.5" customHeight="1">
      <c r="A388" s="12"/>
      <c r="B388" s="12"/>
      <c r="C388" s="6"/>
      <c r="D388" s="13"/>
      <c r="E388" s="7"/>
    </row>
    <row r="389" spans="1:5" s="26" customFormat="1" ht="19.5" customHeight="1">
      <c r="A389" s="12"/>
      <c r="B389" s="12"/>
      <c r="C389" s="6"/>
      <c r="D389" s="13"/>
      <c r="E389" s="7"/>
    </row>
    <row r="390" spans="1:5" s="26" customFormat="1" ht="19.5" customHeight="1">
      <c r="A390" s="12"/>
      <c r="B390" s="12"/>
      <c r="C390" s="6"/>
      <c r="D390" s="13"/>
      <c r="E390" s="7"/>
    </row>
    <row r="391" spans="1:5" s="26" customFormat="1" ht="19.5" customHeight="1">
      <c r="A391" s="12"/>
      <c r="B391" s="12"/>
      <c r="C391" s="6"/>
      <c r="D391" s="13"/>
      <c r="E391" s="7"/>
    </row>
    <row r="392" spans="1:5" s="26" customFormat="1" ht="19.5" customHeight="1">
      <c r="A392" s="12"/>
      <c r="B392" s="12"/>
      <c r="C392" s="6"/>
      <c r="D392" s="13"/>
      <c r="E392" s="7"/>
    </row>
    <row r="393" spans="1:5" s="26" customFormat="1" ht="19.5" customHeight="1">
      <c r="A393" s="12"/>
      <c r="B393" s="12"/>
      <c r="C393" s="6"/>
      <c r="D393" s="13"/>
      <c r="E393" s="7"/>
    </row>
    <row r="394" spans="1:5" s="26" customFormat="1" ht="19.5" customHeight="1">
      <c r="A394" s="12"/>
      <c r="B394" s="12"/>
      <c r="C394" s="6"/>
      <c r="D394" s="13"/>
      <c r="E394" s="7"/>
    </row>
    <row r="395" spans="1:5" s="26" customFormat="1" ht="19.5" customHeight="1">
      <c r="A395" s="12"/>
      <c r="B395" s="12"/>
      <c r="C395" s="6"/>
      <c r="D395" s="13"/>
      <c r="E395" s="7"/>
    </row>
    <row r="396" spans="1:5" s="26" customFormat="1" ht="19.5" customHeight="1">
      <c r="A396" s="12"/>
      <c r="B396" s="12"/>
      <c r="C396" s="6"/>
      <c r="D396" s="13"/>
      <c r="E396" s="7"/>
    </row>
    <row r="397" spans="1:5" s="26" customFormat="1" ht="19.5" customHeight="1">
      <c r="A397" s="12"/>
      <c r="B397" s="12"/>
      <c r="C397" s="6"/>
      <c r="D397" s="13"/>
      <c r="E397" s="7"/>
    </row>
    <row r="398" spans="1:5" s="26" customFormat="1" ht="19.5" customHeight="1">
      <c r="A398" s="12"/>
      <c r="B398" s="12"/>
      <c r="C398" s="6"/>
      <c r="D398" s="13"/>
      <c r="E398" s="7"/>
    </row>
    <row r="399" spans="1:5" s="26" customFormat="1" ht="19.5" customHeight="1">
      <c r="A399" s="12"/>
      <c r="B399" s="12"/>
      <c r="C399" s="6"/>
      <c r="D399" s="13"/>
      <c r="E399" s="7"/>
    </row>
    <row r="400" spans="1:5" s="26" customFormat="1" ht="19.5" customHeight="1">
      <c r="A400" s="12"/>
      <c r="B400" s="12"/>
      <c r="C400" s="6"/>
      <c r="D400" s="13"/>
      <c r="E400" s="7"/>
    </row>
    <row r="401" spans="1:5" s="26" customFormat="1" ht="19.5" customHeight="1">
      <c r="A401" s="12"/>
      <c r="B401" s="22"/>
      <c r="C401" s="6"/>
      <c r="D401" s="13"/>
      <c r="E401" s="7"/>
    </row>
    <row r="402" spans="1:5" s="26" customFormat="1" ht="19.5" customHeight="1">
      <c r="A402" s="12"/>
      <c r="B402" s="22"/>
      <c r="C402" s="12"/>
      <c r="D402" s="13"/>
      <c r="E402" s="7"/>
    </row>
    <row r="403" spans="1:5" s="26" customFormat="1" ht="19.5" customHeight="1">
      <c r="A403" s="12"/>
      <c r="B403" s="22"/>
      <c r="C403" s="12"/>
      <c r="D403" s="13"/>
      <c r="E403" s="7"/>
    </row>
    <row r="404" spans="1:5" s="26" customFormat="1" ht="19.5" customHeight="1">
      <c r="A404" s="12"/>
      <c r="B404" s="22"/>
      <c r="C404" s="12"/>
      <c r="D404" s="13"/>
      <c r="E404" s="7"/>
    </row>
    <row r="405" spans="1:5" s="26" customFormat="1" ht="19.5" customHeight="1">
      <c r="A405" s="12"/>
      <c r="B405" s="22"/>
      <c r="C405" s="12"/>
      <c r="D405" s="13"/>
      <c r="E405" s="7"/>
    </row>
    <row r="406" spans="1:5" s="26" customFormat="1" ht="19.5" customHeight="1">
      <c r="A406" s="12"/>
      <c r="B406" s="22"/>
      <c r="C406" s="12"/>
      <c r="D406" s="13"/>
      <c r="E406" s="7"/>
    </row>
    <row r="407" spans="1:5" s="26" customFormat="1" ht="19.5" customHeight="1">
      <c r="A407" s="12"/>
      <c r="B407" s="22"/>
      <c r="C407" s="6"/>
      <c r="D407" s="13"/>
      <c r="E407" s="7"/>
    </row>
    <row r="408" spans="1:5" s="26" customFormat="1" ht="19.5" customHeight="1">
      <c r="A408" s="12"/>
      <c r="B408" s="22"/>
      <c r="C408" s="6"/>
      <c r="D408" s="13"/>
      <c r="E408" s="7"/>
    </row>
    <row r="409" spans="1:5" s="26" customFormat="1" ht="19.5" customHeight="1">
      <c r="A409" s="12"/>
      <c r="B409" s="22"/>
      <c r="C409" s="12"/>
      <c r="D409" s="13"/>
      <c r="E409" s="7"/>
    </row>
    <row r="410" spans="1:5" s="26" customFormat="1" ht="19.5" customHeight="1">
      <c r="A410" s="12"/>
      <c r="B410" s="22"/>
      <c r="C410" s="12"/>
      <c r="D410" s="13"/>
      <c r="E410" s="7"/>
    </row>
    <row r="411" spans="1:5" s="26" customFormat="1" ht="19.5" customHeight="1">
      <c r="A411" s="12"/>
      <c r="B411" s="22"/>
      <c r="C411" s="12"/>
      <c r="D411" s="13"/>
      <c r="E411" s="7"/>
    </row>
    <row r="412" spans="1:5" s="26" customFormat="1" ht="19.5" customHeight="1">
      <c r="A412" s="12"/>
      <c r="B412" s="22"/>
      <c r="C412" s="12"/>
      <c r="D412" s="13"/>
      <c r="E412" s="7"/>
    </row>
    <row r="413" spans="1:5" s="26" customFormat="1" ht="19.5" customHeight="1">
      <c r="A413" s="12"/>
      <c r="B413" s="22"/>
      <c r="C413" s="6"/>
      <c r="D413" s="13"/>
      <c r="E413" s="7"/>
    </row>
    <row r="414" spans="1:5" s="26" customFormat="1" ht="19.5" customHeight="1">
      <c r="A414" s="12"/>
      <c r="B414" s="22"/>
      <c r="C414" s="6"/>
      <c r="D414" s="13"/>
      <c r="E414" s="7"/>
    </row>
    <row r="415" spans="1:5" s="26" customFormat="1" ht="19.5" customHeight="1">
      <c r="A415" s="12"/>
      <c r="B415" s="22"/>
      <c r="C415" s="6"/>
      <c r="D415" s="13"/>
      <c r="E415" s="7"/>
    </row>
    <row r="416" spans="1:5" s="26" customFormat="1" ht="19.5" customHeight="1">
      <c r="A416" s="12"/>
      <c r="B416" s="22"/>
      <c r="C416" s="6"/>
      <c r="D416" s="13"/>
      <c r="E416" s="7"/>
    </row>
    <row r="417" spans="1:5" s="26" customFormat="1" ht="19.5" customHeight="1">
      <c r="A417" s="12"/>
      <c r="B417" s="22"/>
      <c r="C417" s="12"/>
      <c r="D417" s="13"/>
      <c r="E417" s="7"/>
    </row>
    <row r="418" spans="1:5" s="26" customFormat="1" ht="19.5" customHeight="1">
      <c r="A418" s="12"/>
      <c r="B418" s="22"/>
      <c r="C418" s="12"/>
      <c r="D418" s="13"/>
      <c r="E418" s="7"/>
    </row>
    <row r="419" spans="1:5" s="26" customFormat="1" ht="19.5" customHeight="1">
      <c r="A419" s="12"/>
      <c r="B419" s="22"/>
      <c r="C419" s="12"/>
      <c r="D419" s="13"/>
      <c r="E419" s="7"/>
    </row>
    <row r="420" spans="1:5" s="26" customFormat="1" ht="19.5" customHeight="1">
      <c r="A420" s="12"/>
      <c r="B420" s="22"/>
      <c r="C420" s="12"/>
      <c r="D420" s="13"/>
      <c r="E420" s="7"/>
    </row>
    <row r="421" spans="1:5" s="26" customFormat="1" ht="19.5" customHeight="1">
      <c r="A421" s="12"/>
      <c r="B421" s="22"/>
      <c r="C421" s="12"/>
      <c r="D421" s="13"/>
      <c r="E421" s="7"/>
    </row>
    <row r="422" spans="1:5" s="26" customFormat="1" ht="19.5" customHeight="1">
      <c r="A422" s="12"/>
      <c r="B422" s="22"/>
      <c r="C422" s="12"/>
      <c r="D422" s="13"/>
      <c r="E422" s="7"/>
    </row>
    <row r="423" spans="1:5" s="26" customFormat="1" ht="19.5" customHeight="1">
      <c r="A423" s="12"/>
      <c r="B423" s="22"/>
      <c r="C423" s="6"/>
      <c r="D423" s="13"/>
      <c r="E423" s="7"/>
    </row>
    <row r="424" spans="1:5" s="26" customFormat="1" ht="19.5" customHeight="1">
      <c r="A424" s="12"/>
      <c r="B424" s="22"/>
      <c r="C424" s="6"/>
      <c r="D424" s="13"/>
      <c r="E424" s="7"/>
    </row>
    <row r="425" spans="1:5" s="26" customFormat="1" ht="19.5" customHeight="1">
      <c r="A425" s="12"/>
      <c r="B425" s="22"/>
      <c r="C425" s="12"/>
      <c r="D425" s="13"/>
      <c r="E425" s="7"/>
    </row>
    <row r="426" spans="1:5" s="26" customFormat="1" ht="19.5" customHeight="1">
      <c r="A426" s="12"/>
      <c r="B426" s="12"/>
      <c r="C426" s="12"/>
      <c r="D426" s="13"/>
      <c r="E426" s="7"/>
    </row>
    <row r="427" spans="1:5" s="26" customFormat="1" ht="19.5" customHeight="1">
      <c r="A427" s="12"/>
      <c r="B427" s="12"/>
      <c r="C427" s="12"/>
      <c r="D427" s="13"/>
      <c r="E427" s="7"/>
    </row>
    <row r="428" spans="1:5" s="26" customFormat="1" ht="19.5" customHeight="1">
      <c r="A428" s="12"/>
      <c r="B428" s="12"/>
      <c r="C428" s="6"/>
      <c r="D428" s="13"/>
      <c r="E428" s="7"/>
    </row>
    <row r="429" spans="1:5" s="26" customFormat="1" ht="19.5" customHeight="1">
      <c r="A429" s="12"/>
      <c r="B429" s="12"/>
      <c r="C429" s="12"/>
      <c r="D429" s="13"/>
      <c r="E429" s="7"/>
    </row>
    <row r="430" spans="1:5" s="26" customFormat="1" ht="19.5" customHeight="1">
      <c r="A430" s="12"/>
      <c r="B430" s="12"/>
      <c r="C430" s="6"/>
      <c r="D430" s="13"/>
      <c r="E430" s="7"/>
    </row>
    <row r="431" spans="1:5" s="26" customFormat="1" ht="19.5" customHeight="1">
      <c r="A431" s="12"/>
      <c r="B431" s="12"/>
      <c r="C431" s="6"/>
      <c r="D431" s="13"/>
      <c r="E431" s="7"/>
    </row>
    <row r="432" spans="1:5" s="26" customFormat="1" ht="19.5" customHeight="1">
      <c r="A432" s="12"/>
      <c r="B432" s="12"/>
      <c r="C432" s="6"/>
      <c r="D432" s="13"/>
      <c r="E432" s="7"/>
    </row>
    <row r="433" spans="1:5" s="26" customFormat="1" ht="19.5" customHeight="1">
      <c r="A433" s="12"/>
      <c r="B433" s="12"/>
      <c r="C433" s="6"/>
      <c r="D433" s="13"/>
      <c r="E433" s="7"/>
    </row>
    <row r="434" spans="1:5" s="26" customFormat="1" ht="19.5" customHeight="1">
      <c r="A434" s="12"/>
      <c r="B434" s="12"/>
      <c r="C434" s="6"/>
      <c r="D434" s="13"/>
      <c r="E434" s="7"/>
    </row>
    <row r="435" spans="1:5" s="26" customFormat="1" ht="19.5" customHeight="1">
      <c r="A435" s="12"/>
      <c r="B435" s="12"/>
      <c r="C435" s="12"/>
      <c r="D435" s="13"/>
      <c r="E435" s="7"/>
    </row>
    <row r="436" spans="1:5" s="26" customFormat="1" ht="19.5" customHeight="1">
      <c r="A436" s="12"/>
      <c r="B436" s="12"/>
      <c r="C436" s="6"/>
      <c r="D436" s="13"/>
      <c r="E436" s="7"/>
    </row>
    <row r="437" spans="1:5" s="26" customFormat="1" ht="19.5" customHeight="1">
      <c r="A437" s="12"/>
      <c r="B437" s="12"/>
      <c r="C437" s="6"/>
      <c r="D437" s="13"/>
      <c r="E437" s="7"/>
    </row>
    <row r="438" spans="1:5" s="26" customFormat="1" ht="19.5" customHeight="1">
      <c r="A438" s="12"/>
      <c r="B438" s="12"/>
      <c r="C438" s="6"/>
      <c r="D438" s="13"/>
      <c r="E438" s="7"/>
    </row>
    <row r="439" spans="1:5" s="26" customFormat="1" ht="19.5" customHeight="1">
      <c r="A439" s="12"/>
      <c r="B439" s="12"/>
      <c r="C439" s="6"/>
      <c r="D439" s="13"/>
      <c r="E439" s="7"/>
    </row>
    <row r="440" spans="1:5" s="26" customFormat="1" ht="19.5" customHeight="1">
      <c r="A440" s="12"/>
      <c r="B440" s="12"/>
      <c r="C440" s="12"/>
      <c r="D440" s="13"/>
      <c r="E440" s="7"/>
    </row>
    <row r="441" spans="1:5" s="26" customFormat="1" ht="19.5" customHeight="1">
      <c r="A441" s="12"/>
      <c r="B441" s="12"/>
      <c r="C441" s="6"/>
      <c r="D441" s="13"/>
      <c r="E441" s="7"/>
    </row>
    <row r="442" spans="1:5" s="26" customFormat="1" ht="19.5" customHeight="1">
      <c r="A442" s="12"/>
      <c r="B442" s="12"/>
      <c r="C442" s="12"/>
      <c r="D442" s="13"/>
      <c r="E442" s="7"/>
    </row>
    <row r="443" spans="1:5" s="26" customFormat="1" ht="19.5" customHeight="1">
      <c r="A443" s="12"/>
      <c r="B443" s="12"/>
      <c r="C443" s="12"/>
      <c r="D443" s="13"/>
      <c r="E443" s="7"/>
    </row>
    <row r="444" spans="1:5" s="26" customFormat="1" ht="19.5" customHeight="1">
      <c r="A444" s="12"/>
      <c r="B444" s="12"/>
      <c r="C444" s="12"/>
      <c r="D444" s="13"/>
      <c r="E444" s="7"/>
    </row>
    <row r="445" spans="1:5" s="26" customFormat="1" ht="19.5" customHeight="1">
      <c r="A445" s="12"/>
      <c r="B445" s="12"/>
      <c r="C445" s="12"/>
      <c r="D445" s="13"/>
      <c r="E445" s="7"/>
    </row>
    <row r="446" spans="1:5" s="26" customFormat="1" ht="19.5" customHeight="1">
      <c r="A446" s="12"/>
      <c r="B446" s="12"/>
      <c r="C446" s="12"/>
      <c r="D446" s="13"/>
      <c r="E446" s="7"/>
    </row>
    <row r="447" spans="1:5" s="26" customFormat="1" ht="19.5" customHeight="1">
      <c r="A447" s="12"/>
      <c r="B447" s="12"/>
      <c r="C447" s="6"/>
      <c r="D447" s="13"/>
      <c r="E447" s="7"/>
    </row>
    <row r="448" spans="1:5" s="26" customFormat="1" ht="19.5" customHeight="1">
      <c r="A448" s="12"/>
      <c r="B448" s="12"/>
      <c r="C448" s="6"/>
      <c r="D448" s="13"/>
      <c r="E448" s="7"/>
    </row>
    <row r="449" spans="1:5" s="26" customFormat="1" ht="19.5" customHeight="1">
      <c r="A449" s="12"/>
      <c r="B449" s="12"/>
      <c r="C449" s="6"/>
      <c r="D449" s="13"/>
      <c r="E449" s="7"/>
    </row>
    <row r="450" spans="1:5" s="26" customFormat="1" ht="19.5" customHeight="1">
      <c r="A450" s="12"/>
      <c r="B450" s="12"/>
      <c r="C450" s="6"/>
      <c r="D450" s="13"/>
      <c r="E450" s="7"/>
    </row>
    <row r="451" spans="1:5" s="26" customFormat="1" ht="19.5" customHeight="1">
      <c r="A451" s="12"/>
      <c r="B451" s="12"/>
      <c r="C451" s="6"/>
      <c r="D451" s="13"/>
      <c r="E451" s="7"/>
    </row>
    <row r="452" spans="1:5" s="26" customFormat="1" ht="19.5" customHeight="1">
      <c r="A452" s="12"/>
      <c r="B452" s="12"/>
      <c r="C452" s="6"/>
      <c r="D452" s="13"/>
      <c r="E452" s="7"/>
    </row>
    <row r="453" spans="1:5" s="26" customFormat="1" ht="19.5" customHeight="1">
      <c r="A453" s="12"/>
      <c r="B453" s="12"/>
      <c r="C453" s="6"/>
      <c r="D453" s="13"/>
      <c r="E453" s="7"/>
    </row>
    <row r="454" spans="1:5" s="26" customFormat="1" ht="19.5" customHeight="1">
      <c r="A454" s="12"/>
      <c r="B454" s="12"/>
      <c r="C454" s="6"/>
      <c r="D454" s="13"/>
      <c r="E454" s="7"/>
    </row>
    <row r="455" spans="1:5" s="26" customFormat="1" ht="19.5" customHeight="1">
      <c r="A455" s="12"/>
      <c r="B455" s="12"/>
      <c r="C455" s="6"/>
      <c r="D455" s="13"/>
      <c r="E455" s="7"/>
    </row>
    <row r="456" spans="1:5" s="26" customFormat="1" ht="19.5" customHeight="1">
      <c r="A456" s="12"/>
      <c r="B456" s="12"/>
      <c r="C456" s="6"/>
      <c r="D456" s="13"/>
      <c r="E456" s="7"/>
    </row>
    <row r="457" spans="1:5" s="26" customFormat="1" ht="19.5" customHeight="1">
      <c r="A457" s="12"/>
      <c r="B457" s="12"/>
      <c r="C457" s="6"/>
      <c r="D457" s="13"/>
      <c r="E457" s="7"/>
    </row>
    <row r="458" spans="1:5" s="26" customFormat="1" ht="19.5" customHeight="1">
      <c r="A458" s="12"/>
      <c r="B458" s="12"/>
      <c r="C458" s="6"/>
      <c r="D458" s="13"/>
      <c r="E458" s="7"/>
    </row>
    <row r="459" spans="1:5" s="26" customFormat="1" ht="19.5" customHeight="1">
      <c r="A459" s="12"/>
      <c r="B459" s="12"/>
      <c r="C459" s="6"/>
      <c r="D459" s="13"/>
      <c r="E459" s="7"/>
    </row>
    <row r="460" spans="1:5" s="26" customFormat="1" ht="19.5" customHeight="1">
      <c r="A460" s="12"/>
      <c r="B460" s="12"/>
      <c r="C460" s="6"/>
      <c r="D460" s="13"/>
      <c r="E460" s="7"/>
    </row>
    <row r="461" spans="1:5" s="26" customFormat="1" ht="19.5" customHeight="1">
      <c r="A461" s="12"/>
      <c r="B461" s="12"/>
      <c r="C461" s="6"/>
      <c r="D461" s="13"/>
      <c r="E461" s="7"/>
    </row>
    <row r="462" spans="1:5" s="26" customFormat="1" ht="19.5" customHeight="1">
      <c r="A462" s="12"/>
      <c r="B462" s="12"/>
      <c r="C462" s="6"/>
      <c r="D462" s="13"/>
      <c r="E462" s="7"/>
    </row>
    <row r="463" spans="1:5" s="26" customFormat="1" ht="19.5" customHeight="1">
      <c r="A463" s="12"/>
      <c r="B463" s="12"/>
      <c r="C463" s="6"/>
      <c r="D463" s="13"/>
      <c r="E463" s="7"/>
    </row>
    <row r="464" spans="1:5" s="26" customFormat="1" ht="19.5" customHeight="1">
      <c r="A464" s="12"/>
      <c r="B464" s="12"/>
      <c r="C464" s="6"/>
      <c r="D464" s="13"/>
      <c r="E464" s="7"/>
    </row>
    <row r="465" spans="1:5" s="26" customFormat="1" ht="19.5" customHeight="1">
      <c r="A465" s="12"/>
      <c r="B465" s="12"/>
      <c r="C465" s="12"/>
      <c r="D465" s="13"/>
      <c r="E465" s="7"/>
    </row>
    <row r="466" spans="1:5" s="26" customFormat="1" ht="19.5" customHeight="1">
      <c r="A466" s="12"/>
      <c r="B466" s="12"/>
      <c r="C466" s="6"/>
      <c r="D466" s="13"/>
      <c r="E466" s="7"/>
    </row>
    <row r="467" spans="1:5" s="26" customFormat="1" ht="19.5" customHeight="1">
      <c r="A467" s="12"/>
      <c r="B467" s="12"/>
      <c r="C467" s="6"/>
      <c r="D467" s="13"/>
      <c r="E467" s="7"/>
    </row>
    <row r="468" spans="1:5" s="26" customFormat="1" ht="19.5" customHeight="1">
      <c r="A468" s="12"/>
      <c r="B468" s="12"/>
      <c r="C468" s="6"/>
      <c r="D468" s="13"/>
      <c r="E468" s="7"/>
    </row>
    <row r="469" spans="1:5" s="26" customFormat="1" ht="19.5" customHeight="1">
      <c r="A469" s="12"/>
      <c r="B469" s="12"/>
      <c r="C469" s="6"/>
      <c r="D469" s="13"/>
      <c r="E469" s="7"/>
    </row>
    <row r="470" spans="1:5" s="26" customFormat="1" ht="19.5" customHeight="1">
      <c r="A470" s="12"/>
      <c r="B470" s="12"/>
      <c r="C470" s="6"/>
      <c r="D470" s="13"/>
      <c r="E470" s="7"/>
    </row>
    <row r="471" spans="1:5" s="26" customFormat="1" ht="19.5" customHeight="1">
      <c r="A471" s="12"/>
      <c r="B471" s="12"/>
      <c r="C471" s="6"/>
      <c r="D471" s="13"/>
      <c r="E471" s="7"/>
    </row>
    <row r="472" spans="1:5" s="26" customFormat="1" ht="19.5" customHeight="1">
      <c r="A472" s="12"/>
      <c r="B472" s="12"/>
      <c r="C472" s="6"/>
      <c r="D472" s="13"/>
      <c r="E472" s="7"/>
    </row>
    <row r="473" spans="1:5" s="26" customFormat="1" ht="19.5" customHeight="1">
      <c r="A473" s="12"/>
      <c r="B473" s="12"/>
      <c r="C473" s="6"/>
      <c r="D473" s="13"/>
      <c r="E473" s="7"/>
    </row>
    <row r="474" spans="1:5" s="26" customFormat="1" ht="19.5" customHeight="1">
      <c r="A474" s="12"/>
      <c r="B474" s="12"/>
      <c r="C474" s="6"/>
      <c r="D474" s="13"/>
      <c r="E474" s="7"/>
    </row>
    <row r="475" spans="1:5" s="26" customFormat="1" ht="19.5" customHeight="1">
      <c r="A475" s="12"/>
      <c r="B475" s="12"/>
      <c r="C475" s="6"/>
      <c r="D475" s="13"/>
      <c r="E475" s="7"/>
    </row>
    <row r="476" spans="1:5" s="26" customFormat="1" ht="19.5" customHeight="1">
      <c r="A476" s="12"/>
      <c r="B476" s="12"/>
      <c r="C476" s="12"/>
      <c r="D476" s="13"/>
      <c r="E476" s="7"/>
    </row>
    <row r="477" spans="1:5" s="26" customFormat="1" ht="19.5" customHeight="1">
      <c r="A477" s="12"/>
      <c r="B477" s="12"/>
      <c r="C477" s="6"/>
      <c r="D477" s="13"/>
      <c r="E477" s="7"/>
    </row>
    <row r="478" spans="1:5" s="26" customFormat="1" ht="19.5" customHeight="1">
      <c r="A478" s="12"/>
      <c r="B478" s="12"/>
      <c r="C478" s="12"/>
      <c r="D478" s="13"/>
      <c r="E478" s="7"/>
    </row>
    <row r="479" spans="1:5" s="26" customFormat="1" ht="19.5" customHeight="1">
      <c r="A479" s="12"/>
      <c r="B479" s="12"/>
      <c r="C479" s="6"/>
      <c r="D479" s="13"/>
      <c r="E479" s="7"/>
    </row>
    <row r="480" spans="1:5" s="26" customFormat="1" ht="19.5" customHeight="1">
      <c r="A480" s="12"/>
      <c r="B480" s="12"/>
      <c r="C480" s="6"/>
      <c r="D480" s="13"/>
      <c r="E480" s="7"/>
    </row>
    <row r="481" spans="1:5" s="26" customFormat="1" ht="19.5" customHeight="1">
      <c r="A481" s="12"/>
      <c r="B481" s="12"/>
      <c r="C481" s="6"/>
      <c r="D481" s="13"/>
      <c r="E481" s="7"/>
    </row>
    <row r="482" spans="1:5" s="26" customFormat="1" ht="19.5" customHeight="1">
      <c r="A482" s="12"/>
      <c r="B482" s="12"/>
      <c r="C482" s="6"/>
      <c r="D482" s="13"/>
      <c r="E482" s="7"/>
    </row>
    <row r="483" spans="1:5" s="26" customFormat="1" ht="19.5" customHeight="1">
      <c r="A483" s="12"/>
      <c r="B483" s="12"/>
      <c r="C483" s="6"/>
      <c r="D483" s="13"/>
      <c r="E483" s="7"/>
    </row>
    <row r="484" spans="1:5" s="26" customFormat="1" ht="19.5" customHeight="1">
      <c r="A484" s="12"/>
      <c r="B484" s="12"/>
      <c r="C484" s="6"/>
      <c r="D484" s="13"/>
      <c r="E484" s="7"/>
    </row>
    <row r="485" spans="1:5" s="26" customFormat="1" ht="19.5" customHeight="1">
      <c r="A485" s="12"/>
      <c r="B485" s="12"/>
      <c r="C485" s="12"/>
      <c r="D485" s="13"/>
      <c r="E485" s="7"/>
    </row>
    <row r="486" spans="1:5" s="26" customFormat="1" ht="19.5" customHeight="1">
      <c r="A486" s="12"/>
      <c r="B486" s="12"/>
      <c r="C486" s="6"/>
      <c r="D486" s="13"/>
      <c r="E486" s="7"/>
    </row>
    <row r="487" spans="1:5" s="26" customFormat="1" ht="19.5" customHeight="1">
      <c r="A487" s="12"/>
      <c r="B487" s="12"/>
      <c r="C487" s="6"/>
      <c r="D487" s="13"/>
      <c r="E487" s="7"/>
    </row>
    <row r="488" spans="1:5" s="26" customFormat="1" ht="19.5" customHeight="1">
      <c r="A488" s="12"/>
      <c r="B488" s="12"/>
      <c r="C488" s="6"/>
      <c r="D488" s="13"/>
      <c r="E488" s="7"/>
    </row>
    <row r="489" spans="1:5" s="26" customFormat="1" ht="19.5" customHeight="1">
      <c r="A489" s="12"/>
      <c r="B489" s="12"/>
      <c r="C489" s="6"/>
      <c r="D489" s="13"/>
      <c r="E489" s="7"/>
    </row>
    <row r="490" spans="1:5" s="26" customFormat="1" ht="19.5" customHeight="1">
      <c r="A490" s="12"/>
      <c r="B490" s="12"/>
      <c r="C490" s="12"/>
      <c r="D490" s="13"/>
      <c r="E490" s="7"/>
    </row>
    <row r="491" spans="1:5" s="26" customFormat="1" ht="19.5" customHeight="1">
      <c r="A491" s="12"/>
      <c r="B491" s="12"/>
      <c r="C491" s="12"/>
      <c r="D491" s="13"/>
      <c r="E491" s="7"/>
    </row>
    <row r="492" spans="1:5" s="26" customFormat="1" ht="19.5" customHeight="1">
      <c r="A492" s="12"/>
      <c r="B492" s="12"/>
      <c r="C492" s="12"/>
      <c r="D492" s="13"/>
      <c r="E492" s="7"/>
    </row>
    <row r="493" spans="1:5" s="26" customFormat="1" ht="19.5" customHeight="1">
      <c r="A493" s="12"/>
      <c r="B493" s="12"/>
      <c r="C493" s="12"/>
      <c r="D493" s="13"/>
      <c r="E493" s="7"/>
    </row>
    <row r="494" spans="1:5" s="26" customFormat="1" ht="19.5" customHeight="1">
      <c r="A494" s="12"/>
      <c r="B494" s="12"/>
      <c r="C494" s="12"/>
      <c r="D494" s="13"/>
      <c r="E494" s="7"/>
    </row>
    <row r="495" spans="1:5" s="26" customFormat="1" ht="19.5" customHeight="1">
      <c r="A495" s="12"/>
      <c r="B495" s="12"/>
      <c r="C495" s="12"/>
      <c r="D495" s="13"/>
      <c r="E495" s="7"/>
    </row>
    <row r="496" spans="1:5" s="26" customFormat="1" ht="19.5" customHeight="1">
      <c r="A496" s="12"/>
      <c r="B496" s="12"/>
      <c r="C496" s="12"/>
      <c r="D496" s="13"/>
      <c r="E496" s="7"/>
    </row>
    <row r="497" spans="1:5" s="26" customFormat="1" ht="19.5" customHeight="1">
      <c r="A497" s="12"/>
      <c r="B497" s="12"/>
      <c r="C497" s="12"/>
      <c r="D497" s="13"/>
      <c r="E497" s="7"/>
    </row>
    <row r="498" spans="1:5" s="26" customFormat="1" ht="19.5" customHeight="1">
      <c r="A498" s="12"/>
      <c r="B498" s="12"/>
      <c r="C498" s="12"/>
      <c r="D498" s="13"/>
      <c r="E498" s="7"/>
    </row>
    <row r="499" spans="1:5" s="26" customFormat="1" ht="19.5" customHeight="1">
      <c r="A499" s="12"/>
      <c r="B499" s="12"/>
      <c r="C499" s="12"/>
      <c r="D499" s="13"/>
      <c r="E499" s="7"/>
    </row>
    <row r="500" spans="1:5" s="26" customFormat="1" ht="19.5" customHeight="1">
      <c r="A500" s="12"/>
      <c r="B500" s="12"/>
      <c r="C500" s="12"/>
      <c r="D500" s="13"/>
      <c r="E500" s="7"/>
    </row>
    <row r="501" spans="1:5" s="26" customFormat="1" ht="19.5" customHeight="1">
      <c r="A501" s="12"/>
      <c r="B501" s="12"/>
      <c r="C501" s="12"/>
      <c r="D501" s="13"/>
      <c r="E501" s="7"/>
    </row>
    <row r="502" spans="1:5" s="26" customFormat="1" ht="19.5" customHeight="1">
      <c r="A502" s="12"/>
      <c r="B502" s="12"/>
      <c r="C502" s="12"/>
      <c r="D502" s="13"/>
      <c r="E502" s="7"/>
    </row>
    <row r="503" spans="1:5" s="26" customFormat="1" ht="19.5" customHeight="1">
      <c r="A503" s="12"/>
      <c r="B503" s="12"/>
      <c r="C503" s="12"/>
      <c r="D503" s="13"/>
      <c r="E503" s="7"/>
    </row>
    <row r="504" spans="1:5" s="26" customFormat="1" ht="19.5" customHeight="1">
      <c r="A504" s="12"/>
      <c r="B504" s="12"/>
      <c r="C504" s="12"/>
      <c r="D504" s="13"/>
      <c r="E504" s="7"/>
    </row>
    <row r="505" spans="1:5" s="26" customFormat="1" ht="19.5" customHeight="1">
      <c r="A505" s="12"/>
      <c r="B505" s="12"/>
      <c r="C505" s="12"/>
      <c r="D505" s="13"/>
      <c r="E505" s="7"/>
    </row>
    <row r="506" spans="1:5" s="26" customFormat="1" ht="19.5" customHeight="1">
      <c r="A506" s="12"/>
      <c r="B506" s="12"/>
      <c r="C506" s="12"/>
      <c r="D506" s="13"/>
      <c r="E506" s="7"/>
    </row>
    <row r="507" spans="1:5" s="26" customFormat="1" ht="19.5" customHeight="1">
      <c r="A507" s="12"/>
      <c r="B507" s="12"/>
      <c r="C507" s="12"/>
      <c r="D507" s="13"/>
      <c r="E507" s="7"/>
    </row>
    <row r="508" spans="1:5" s="26" customFormat="1" ht="19.5" customHeight="1">
      <c r="A508" s="12"/>
      <c r="B508" s="12"/>
      <c r="C508" s="12"/>
      <c r="D508" s="13"/>
      <c r="E508" s="7"/>
    </row>
    <row r="509" spans="1:5" s="26" customFormat="1" ht="19.5" customHeight="1">
      <c r="A509" s="12"/>
      <c r="B509" s="12"/>
      <c r="C509" s="12"/>
      <c r="D509" s="13"/>
      <c r="E509" s="7"/>
    </row>
    <row r="510" spans="1:5" s="26" customFormat="1" ht="19.5" customHeight="1">
      <c r="A510" s="12"/>
      <c r="B510" s="12"/>
      <c r="C510" s="12"/>
      <c r="D510" s="13"/>
      <c r="E510" s="7"/>
    </row>
    <row r="511" spans="1:5" s="26" customFormat="1" ht="19.5" customHeight="1">
      <c r="A511" s="12"/>
      <c r="B511" s="12"/>
      <c r="C511" s="12"/>
      <c r="D511" s="13"/>
      <c r="E511" s="7"/>
    </row>
    <row r="512" spans="1:5" s="26" customFormat="1" ht="19.5" customHeight="1">
      <c r="A512" s="12"/>
      <c r="B512" s="12"/>
      <c r="C512" s="12"/>
      <c r="D512" s="13"/>
      <c r="E512" s="7"/>
    </row>
    <row r="513" spans="1:5" s="26" customFormat="1" ht="19.5" customHeight="1">
      <c r="A513" s="12"/>
      <c r="B513" s="12"/>
      <c r="C513" s="12"/>
      <c r="D513" s="13"/>
      <c r="E513" s="7"/>
    </row>
    <row r="514" spans="1:5" s="26" customFormat="1" ht="19.5" customHeight="1">
      <c r="A514" s="12"/>
      <c r="B514" s="12"/>
      <c r="C514" s="12"/>
      <c r="D514" s="13"/>
      <c r="E514" s="7"/>
    </row>
    <row r="515" spans="1:5" s="26" customFormat="1" ht="19.5" customHeight="1">
      <c r="A515" s="12"/>
      <c r="B515" s="12"/>
      <c r="C515" s="12"/>
      <c r="D515" s="13"/>
      <c r="E515" s="7"/>
    </row>
    <row r="516" spans="1:5" s="26" customFormat="1" ht="19.5" customHeight="1">
      <c r="A516" s="12"/>
      <c r="B516" s="12"/>
      <c r="C516" s="12"/>
      <c r="D516" s="13"/>
      <c r="E516" s="7"/>
    </row>
    <row r="517" spans="1:5" s="26" customFormat="1" ht="19.5" customHeight="1">
      <c r="A517" s="12"/>
      <c r="B517" s="12"/>
      <c r="C517" s="12"/>
      <c r="D517" s="13"/>
      <c r="E517" s="7"/>
    </row>
    <row r="518" spans="1:5" s="26" customFormat="1" ht="19.5" customHeight="1">
      <c r="A518" s="12"/>
      <c r="B518" s="12"/>
      <c r="C518" s="12"/>
      <c r="D518" s="13"/>
      <c r="E518" s="7"/>
    </row>
    <row r="519" spans="1:5" s="26" customFormat="1" ht="19.5" customHeight="1">
      <c r="A519" s="12"/>
      <c r="B519" s="12"/>
      <c r="C519" s="12"/>
      <c r="D519" s="13"/>
      <c r="E519" s="7"/>
    </row>
    <row r="520" spans="1:5" s="26" customFormat="1" ht="19.5" customHeight="1">
      <c r="A520" s="12"/>
      <c r="B520" s="12"/>
      <c r="C520" s="12"/>
      <c r="D520" s="13"/>
      <c r="E520" s="7"/>
    </row>
    <row r="521" spans="1:5" s="26" customFormat="1" ht="19.5" customHeight="1">
      <c r="A521" s="12"/>
      <c r="B521" s="12"/>
      <c r="C521" s="12"/>
      <c r="D521" s="13"/>
      <c r="E521" s="7"/>
    </row>
    <row r="522" spans="1:5" s="26" customFormat="1" ht="19.5" customHeight="1">
      <c r="A522" s="12"/>
      <c r="B522" s="12"/>
      <c r="C522" s="6"/>
      <c r="D522" s="13"/>
      <c r="E522" s="7"/>
    </row>
    <row r="523" spans="1:5" s="26" customFormat="1" ht="19.5" customHeight="1">
      <c r="A523" s="12"/>
      <c r="B523" s="12"/>
      <c r="C523" s="12"/>
      <c r="D523" s="13"/>
      <c r="E523" s="7"/>
    </row>
    <row r="524" spans="1:5" s="26" customFormat="1" ht="19.5" customHeight="1">
      <c r="A524" s="12"/>
      <c r="B524" s="12"/>
      <c r="C524" s="12"/>
      <c r="D524" s="13"/>
      <c r="E524" s="7"/>
    </row>
    <row r="525" spans="1:5" s="26" customFormat="1" ht="19.5" customHeight="1">
      <c r="A525" s="12"/>
      <c r="B525" s="12"/>
      <c r="C525" s="12"/>
      <c r="D525" s="13"/>
      <c r="E525" s="7"/>
    </row>
    <row r="526" spans="1:5" s="26" customFormat="1" ht="19.5" customHeight="1">
      <c r="A526" s="12"/>
      <c r="B526" s="12"/>
      <c r="C526" s="12"/>
      <c r="D526" s="13"/>
      <c r="E526" s="7"/>
    </row>
    <row r="527" spans="1:5" s="26" customFormat="1" ht="19.5" customHeight="1">
      <c r="A527" s="12"/>
      <c r="B527" s="12"/>
      <c r="C527" s="12"/>
      <c r="D527" s="13"/>
      <c r="E527" s="7"/>
    </row>
    <row r="528" spans="1:5" s="26" customFormat="1" ht="19.5" customHeight="1">
      <c r="A528" s="12"/>
      <c r="B528" s="12"/>
      <c r="C528" s="12"/>
      <c r="D528" s="13"/>
      <c r="E528" s="7"/>
    </row>
    <row r="529" spans="1:5" s="26" customFormat="1" ht="19.5" customHeight="1">
      <c r="A529" s="12"/>
      <c r="B529" s="12"/>
      <c r="C529" s="12"/>
      <c r="D529" s="13"/>
      <c r="E529" s="7"/>
    </row>
    <row r="530" spans="1:5" s="26" customFormat="1" ht="19.5" customHeight="1">
      <c r="A530" s="12"/>
      <c r="B530" s="12"/>
      <c r="C530" s="12"/>
      <c r="D530" s="13"/>
      <c r="E530" s="7"/>
    </row>
    <row r="531" spans="1:5" s="26" customFormat="1" ht="19.5" customHeight="1">
      <c r="A531" s="12"/>
      <c r="B531" s="12"/>
      <c r="C531" s="12"/>
      <c r="D531" s="13"/>
      <c r="E531" s="7"/>
    </row>
    <row r="532" spans="1:5" s="26" customFormat="1" ht="19.5" customHeight="1">
      <c r="A532" s="12"/>
      <c r="B532" s="12"/>
      <c r="C532" s="12"/>
      <c r="D532" s="13"/>
      <c r="E532" s="7"/>
    </row>
    <row r="533" spans="1:5" s="26" customFormat="1" ht="19.5" customHeight="1">
      <c r="A533" s="12"/>
      <c r="B533" s="12"/>
      <c r="C533" s="12"/>
      <c r="D533" s="13"/>
      <c r="E533" s="7"/>
    </row>
    <row r="534" spans="1:5" s="26" customFormat="1" ht="19.5" customHeight="1">
      <c r="A534" s="12"/>
      <c r="B534" s="12"/>
      <c r="C534" s="12"/>
      <c r="D534" s="13"/>
      <c r="E534" s="7"/>
    </row>
    <row r="535" spans="1:5" s="26" customFormat="1" ht="19.5" customHeight="1">
      <c r="A535" s="12"/>
      <c r="B535" s="12"/>
      <c r="C535" s="12"/>
      <c r="D535" s="13"/>
      <c r="E535" s="7"/>
    </row>
    <row r="536" spans="1:5" s="26" customFormat="1" ht="19.5" customHeight="1">
      <c r="A536" s="12"/>
      <c r="B536" s="12"/>
      <c r="C536" s="12"/>
      <c r="D536" s="13"/>
      <c r="E536" s="7"/>
    </row>
    <row r="537" spans="1:5" s="26" customFormat="1" ht="19.5" customHeight="1">
      <c r="A537" s="12"/>
      <c r="B537" s="12"/>
      <c r="C537" s="12"/>
      <c r="D537" s="13"/>
      <c r="E537" s="7"/>
    </row>
    <row r="538" spans="1:5" s="26" customFormat="1" ht="19.5" customHeight="1">
      <c r="A538" s="12"/>
      <c r="B538" s="12"/>
      <c r="C538" s="12"/>
      <c r="D538" s="13"/>
      <c r="E538" s="7"/>
    </row>
    <row r="539" spans="1:5" s="26" customFormat="1" ht="19.5" customHeight="1">
      <c r="A539" s="12"/>
      <c r="B539" s="12"/>
      <c r="C539" s="12"/>
      <c r="D539" s="13"/>
      <c r="E539" s="7"/>
    </row>
    <row r="540" spans="1:5" s="26" customFormat="1" ht="19.5" customHeight="1">
      <c r="A540" s="12"/>
      <c r="B540" s="12"/>
      <c r="C540" s="12"/>
      <c r="D540" s="13"/>
      <c r="E540" s="7"/>
    </row>
    <row r="541" spans="1:5" s="26" customFormat="1" ht="19.5" customHeight="1">
      <c r="A541" s="12"/>
      <c r="B541" s="12"/>
      <c r="C541" s="12"/>
      <c r="D541" s="13"/>
      <c r="E541" s="7"/>
    </row>
    <row r="542" spans="1:5" s="26" customFormat="1" ht="19.5" customHeight="1">
      <c r="A542" s="12"/>
      <c r="B542" s="12"/>
      <c r="C542" s="12"/>
      <c r="D542" s="13"/>
      <c r="E542" s="7"/>
    </row>
    <row r="543" spans="1:5" s="26" customFormat="1" ht="19.5" customHeight="1">
      <c r="A543" s="12"/>
      <c r="B543" s="12"/>
      <c r="C543" s="6"/>
      <c r="D543" s="13"/>
      <c r="E543" s="7"/>
    </row>
    <row r="544" spans="1:5" s="26" customFormat="1" ht="19.5" customHeight="1">
      <c r="A544" s="12"/>
      <c r="B544" s="12"/>
      <c r="C544" s="6"/>
      <c r="D544" s="13"/>
      <c r="E544" s="7"/>
    </row>
    <row r="545" spans="1:5" s="26" customFormat="1" ht="19.5" customHeight="1">
      <c r="A545" s="12"/>
      <c r="B545" s="12"/>
      <c r="C545" s="12"/>
      <c r="D545" s="13"/>
      <c r="E545" s="7"/>
    </row>
    <row r="546" spans="1:5" s="26" customFormat="1" ht="19.5" customHeight="1">
      <c r="A546" s="12"/>
      <c r="B546" s="12"/>
      <c r="C546" s="12"/>
      <c r="D546" s="13"/>
      <c r="E546" s="7"/>
    </row>
    <row r="547" spans="1:5" s="26" customFormat="1" ht="19.5" customHeight="1">
      <c r="A547" s="12"/>
      <c r="B547" s="12"/>
      <c r="C547" s="12"/>
      <c r="D547" s="13"/>
      <c r="E547" s="7"/>
    </row>
    <row r="548" spans="1:5" s="26" customFormat="1" ht="19.5" customHeight="1">
      <c r="A548" s="12"/>
      <c r="B548" s="12"/>
      <c r="C548" s="6"/>
      <c r="D548" s="13"/>
      <c r="E548" s="7"/>
    </row>
    <row r="549" spans="1:5" s="26" customFormat="1" ht="19.5" customHeight="1">
      <c r="A549" s="12"/>
      <c r="B549" s="12"/>
      <c r="C549" s="12"/>
      <c r="D549" s="13"/>
      <c r="E549" s="7"/>
    </row>
    <row r="550" spans="1:5" s="26" customFormat="1" ht="19.5" customHeight="1">
      <c r="A550" s="12"/>
      <c r="B550" s="12"/>
      <c r="C550" s="12"/>
      <c r="D550" s="13"/>
      <c r="E550" s="7"/>
    </row>
    <row r="551" spans="1:5" s="26" customFormat="1" ht="19.5" customHeight="1">
      <c r="A551" s="12"/>
      <c r="B551" s="12"/>
      <c r="C551" s="6"/>
      <c r="D551" s="13"/>
      <c r="E551" s="7"/>
    </row>
    <row r="552" spans="1:5" s="26" customFormat="1" ht="19.5" customHeight="1">
      <c r="A552" s="12"/>
      <c r="B552" s="12"/>
      <c r="C552" s="12"/>
      <c r="D552" s="13"/>
      <c r="E552" s="7"/>
    </row>
    <row r="553" spans="1:5" s="26" customFormat="1" ht="19.5" customHeight="1">
      <c r="A553" s="12"/>
      <c r="B553" s="12"/>
      <c r="C553" s="12"/>
      <c r="D553" s="13"/>
      <c r="E553" s="7"/>
    </row>
    <row r="554" spans="1:5" s="26" customFormat="1" ht="19.5" customHeight="1">
      <c r="A554" s="12"/>
      <c r="B554" s="12"/>
      <c r="C554" s="6"/>
      <c r="D554" s="13"/>
      <c r="E554" s="7"/>
    </row>
    <row r="555" spans="1:5" s="26" customFormat="1" ht="19.5" customHeight="1">
      <c r="A555" s="12"/>
      <c r="B555" s="12"/>
      <c r="C555" s="6"/>
      <c r="D555" s="13"/>
      <c r="E555" s="7"/>
    </row>
    <row r="556" spans="1:5" s="26" customFormat="1" ht="19.5" customHeight="1">
      <c r="A556" s="12"/>
      <c r="B556" s="12"/>
      <c r="C556" s="12"/>
      <c r="D556" s="13"/>
      <c r="E556" s="7"/>
    </row>
    <row r="557" spans="1:5" s="26" customFormat="1" ht="19.5" customHeight="1">
      <c r="A557" s="12"/>
      <c r="B557" s="12"/>
      <c r="C557" s="6"/>
      <c r="D557" s="13"/>
      <c r="E557" s="7"/>
    </row>
    <row r="558" spans="1:5" s="26" customFormat="1" ht="19.5" customHeight="1">
      <c r="A558" s="12"/>
      <c r="B558" s="12"/>
      <c r="C558" s="12"/>
      <c r="D558" s="13"/>
      <c r="E558" s="7"/>
    </row>
    <row r="559" spans="1:5" s="26" customFormat="1" ht="19.5" customHeight="1">
      <c r="A559" s="12"/>
      <c r="B559" s="12"/>
      <c r="C559" s="12"/>
      <c r="D559" s="13"/>
      <c r="E559" s="7"/>
    </row>
    <row r="560" spans="1:5" s="26" customFormat="1" ht="19.5" customHeight="1">
      <c r="A560" s="12"/>
      <c r="B560" s="22"/>
      <c r="C560" s="6"/>
      <c r="D560" s="13"/>
      <c r="E560" s="7"/>
    </row>
    <row r="561" spans="1:5" s="26" customFormat="1" ht="19.5" customHeight="1">
      <c r="A561" s="12"/>
      <c r="B561" s="22"/>
      <c r="C561" s="12"/>
      <c r="D561" s="13"/>
      <c r="E561" s="7"/>
    </row>
    <row r="562" spans="1:5" s="26" customFormat="1" ht="19.5" customHeight="1">
      <c r="A562" s="12"/>
      <c r="B562" s="12"/>
      <c r="C562" s="6"/>
      <c r="D562" s="13"/>
      <c r="E562" s="7"/>
    </row>
    <row r="563" spans="1:5" s="26" customFormat="1" ht="19.5" customHeight="1">
      <c r="A563" s="12"/>
      <c r="B563" s="12"/>
      <c r="C563" s="6"/>
      <c r="D563" s="13"/>
      <c r="E563" s="7"/>
    </row>
    <row r="564" spans="1:5" s="26" customFormat="1" ht="19.5" customHeight="1">
      <c r="A564" s="12"/>
      <c r="B564" s="12"/>
      <c r="C564" s="6"/>
      <c r="D564" s="13"/>
      <c r="E564" s="7"/>
    </row>
    <row r="565" spans="1:5" s="26" customFormat="1" ht="19.5" customHeight="1">
      <c r="A565" s="12"/>
      <c r="B565" s="12"/>
      <c r="C565" s="6"/>
      <c r="D565" s="13"/>
      <c r="E565" s="7"/>
    </row>
    <row r="566" spans="1:5" s="26" customFormat="1" ht="19.5" customHeight="1">
      <c r="A566" s="12"/>
      <c r="B566" s="12"/>
      <c r="C566" s="6"/>
      <c r="D566" s="13"/>
      <c r="E566" s="7"/>
    </row>
    <row r="567" spans="1:5" s="26" customFormat="1" ht="19.5" customHeight="1">
      <c r="A567" s="12"/>
      <c r="B567" s="12"/>
      <c r="C567" s="6"/>
      <c r="D567" s="13"/>
      <c r="E567" s="7"/>
    </row>
    <row r="568" spans="1:5" s="26" customFormat="1" ht="19.5" customHeight="1">
      <c r="A568" s="12"/>
      <c r="B568" s="12"/>
      <c r="C568" s="6"/>
      <c r="D568" s="13"/>
      <c r="E568" s="7"/>
    </row>
    <row r="569" spans="1:5" s="26" customFormat="1" ht="19.5" customHeight="1">
      <c r="A569" s="12"/>
      <c r="B569" s="12"/>
      <c r="C569" s="6"/>
      <c r="D569" s="13"/>
      <c r="E569" s="7"/>
    </row>
    <row r="570" spans="1:5" s="26" customFormat="1" ht="19.5" customHeight="1">
      <c r="A570" s="12"/>
      <c r="B570" s="12"/>
      <c r="C570" s="6"/>
      <c r="D570" s="13"/>
      <c r="E570" s="7"/>
    </row>
    <row r="571" spans="1:5" s="26" customFormat="1" ht="19.5" customHeight="1">
      <c r="A571" s="12"/>
      <c r="B571" s="12"/>
      <c r="C571" s="6"/>
      <c r="D571" s="13"/>
      <c r="E571" s="7"/>
    </row>
    <row r="572" spans="1:5" s="26" customFormat="1" ht="19.5" customHeight="1">
      <c r="A572" s="12"/>
      <c r="B572" s="12"/>
      <c r="C572" s="6"/>
      <c r="D572" s="13"/>
      <c r="E572" s="7"/>
    </row>
    <row r="573" spans="1:5" s="26" customFormat="1" ht="19.5" customHeight="1">
      <c r="A573" s="12"/>
      <c r="B573" s="12"/>
      <c r="C573" s="6"/>
      <c r="D573" s="13"/>
      <c r="E573" s="7"/>
    </row>
    <row r="574" spans="1:5" s="26" customFormat="1" ht="19.5" customHeight="1">
      <c r="A574" s="12"/>
      <c r="B574" s="12"/>
      <c r="C574" s="6"/>
      <c r="D574" s="13"/>
      <c r="E574" s="7"/>
    </row>
    <row r="575" spans="1:5" s="26" customFormat="1" ht="19.5" customHeight="1">
      <c r="A575" s="12"/>
      <c r="B575" s="12"/>
      <c r="C575" s="6"/>
      <c r="D575" s="13"/>
      <c r="E575" s="7"/>
    </row>
    <row r="576" spans="1:5" s="26" customFormat="1" ht="19.5" customHeight="1">
      <c r="A576" s="12"/>
      <c r="B576" s="12"/>
      <c r="C576" s="12"/>
      <c r="D576" s="13"/>
      <c r="E576" s="7"/>
    </row>
    <row r="577" spans="1:5" s="26" customFormat="1" ht="19.5" customHeight="1">
      <c r="A577" s="12"/>
      <c r="B577" s="12"/>
      <c r="C577" s="6"/>
      <c r="D577" s="13"/>
      <c r="E577" s="7"/>
    </row>
    <row r="578" spans="1:5" s="26" customFormat="1" ht="19.5" customHeight="1">
      <c r="A578" s="12"/>
      <c r="B578" s="12"/>
      <c r="C578" s="12"/>
      <c r="D578" s="13"/>
      <c r="E578" s="7"/>
    </row>
    <row r="579" spans="1:5" s="26" customFormat="1" ht="19.5" customHeight="1">
      <c r="A579" s="12"/>
      <c r="B579" s="12"/>
      <c r="C579" s="6"/>
      <c r="D579" s="13"/>
      <c r="E579" s="7"/>
    </row>
    <row r="580" spans="1:5" s="26" customFormat="1" ht="19.5" customHeight="1">
      <c r="A580" s="12"/>
      <c r="B580" s="12"/>
      <c r="C580" s="12"/>
      <c r="D580" s="13"/>
      <c r="E580" s="7"/>
    </row>
    <row r="581" spans="1:5" s="26" customFormat="1" ht="19.5" customHeight="1">
      <c r="A581" s="12"/>
      <c r="B581" s="12"/>
      <c r="C581" s="12"/>
      <c r="D581" s="13"/>
      <c r="E581" s="7"/>
    </row>
    <row r="582" spans="1:5" s="26" customFormat="1" ht="19.5" customHeight="1">
      <c r="A582" s="12"/>
      <c r="B582" s="12"/>
      <c r="C582" s="12"/>
      <c r="D582" s="13"/>
      <c r="E582" s="7"/>
    </row>
    <row r="583" spans="1:5" s="26" customFormat="1" ht="19.5" customHeight="1">
      <c r="A583" s="12"/>
      <c r="B583" s="12"/>
      <c r="C583" s="6"/>
      <c r="D583" s="13"/>
      <c r="E583" s="7"/>
    </row>
    <row r="584" spans="1:5" s="26" customFormat="1" ht="19.5" customHeight="1">
      <c r="A584" s="12"/>
      <c r="B584" s="12"/>
      <c r="C584" s="6"/>
      <c r="D584" s="13"/>
      <c r="E584" s="7"/>
    </row>
    <row r="585" spans="1:5" s="26" customFormat="1" ht="19.5" customHeight="1">
      <c r="A585" s="12"/>
      <c r="B585" s="12"/>
      <c r="C585" s="6"/>
      <c r="D585" s="13"/>
      <c r="E585" s="7"/>
    </row>
    <row r="586" spans="1:5" s="26" customFormat="1" ht="19.5" customHeight="1">
      <c r="A586" s="12"/>
      <c r="B586" s="12"/>
      <c r="C586" s="6"/>
      <c r="D586" s="13"/>
      <c r="E586" s="7"/>
    </row>
    <row r="587" spans="1:5" s="26" customFormat="1" ht="19.5" customHeight="1">
      <c r="A587" s="12"/>
      <c r="B587" s="12"/>
      <c r="C587" s="6"/>
      <c r="D587" s="13"/>
      <c r="E587" s="7"/>
    </row>
    <row r="588" spans="1:5" s="26" customFormat="1" ht="19.5" customHeight="1">
      <c r="A588" s="12"/>
      <c r="B588" s="12"/>
      <c r="C588" s="6"/>
      <c r="D588" s="13"/>
      <c r="E588" s="7"/>
    </row>
    <row r="589" spans="1:5" s="26" customFormat="1" ht="19.5" customHeight="1">
      <c r="A589" s="12"/>
      <c r="B589" s="12"/>
      <c r="C589" s="12"/>
      <c r="D589" s="13"/>
      <c r="E589" s="7"/>
    </row>
    <row r="590" spans="1:5" s="26" customFormat="1" ht="19.5" customHeight="1">
      <c r="A590" s="12"/>
      <c r="B590" s="12"/>
      <c r="C590" s="12"/>
      <c r="D590" s="13"/>
      <c r="E590" s="7"/>
    </row>
    <row r="591" spans="1:5" s="26" customFormat="1" ht="19.5" customHeight="1">
      <c r="A591" s="12"/>
      <c r="B591" s="12"/>
      <c r="C591" s="6"/>
      <c r="D591" s="13"/>
      <c r="E591" s="7"/>
    </row>
    <row r="592" spans="1:5" s="26" customFormat="1" ht="19.5" customHeight="1">
      <c r="A592" s="12"/>
      <c r="B592" s="12"/>
      <c r="C592" s="6"/>
      <c r="D592" s="13"/>
      <c r="E592" s="7"/>
    </row>
    <row r="593" spans="1:5" s="26" customFormat="1" ht="19.5" customHeight="1">
      <c r="A593" s="12"/>
      <c r="B593" s="12"/>
      <c r="C593" s="6"/>
      <c r="D593" s="13"/>
      <c r="E593" s="7"/>
    </row>
    <row r="594" spans="1:5" s="26" customFormat="1" ht="19.5" customHeight="1">
      <c r="A594" s="12"/>
      <c r="B594" s="12"/>
      <c r="C594" s="6"/>
      <c r="D594" s="13"/>
      <c r="E594" s="7"/>
    </row>
    <row r="595" spans="1:5" s="26" customFormat="1" ht="19.5" customHeight="1">
      <c r="A595" s="12"/>
      <c r="B595" s="12"/>
      <c r="C595" s="6"/>
      <c r="D595" s="13"/>
      <c r="E595" s="7"/>
    </row>
    <row r="596" spans="1:5" s="26" customFormat="1" ht="19.5" customHeight="1">
      <c r="A596" s="12"/>
      <c r="B596" s="12"/>
      <c r="C596" s="6"/>
      <c r="D596" s="13"/>
      <c r="E596" s="7"/>
    </row>
    <row r="597" spans="1:5" s="26" customFormat="1" ht="19.5" customHeight="1">
      <c r="A597" s="12"/>
      <c r="B597" s="12"/>
      <c r="C597" s="6"/>
      <c r="D597" s="13"/>
      <c r="E597" s="7"/>
    </row>
    <row r="598" spans="1:5" s="26" customFormat="1" ht="19.5" customHeight="1">
      <c r="A598" s="12"/>
      <c r="B598" s="12"/>
      <c r="C598" s="6"/>
      <c r="D598" s="13"/>
      <c r="E598" s="7"/>
    </row>
    <row r="599" spans="1:5" s="26" customFormat="1" ht="19.5" customHeight="1">
      <c r="A599" s="12"/>
      <c r="B599" s="12"/>
      <c r="C599" s="12"/>
      <c r="D599" s="13"/>
      <c r="E599" s="7"/>
    </row>
    <row r="600" spans="1:5" s="26" customFormat="1" ht="19.5" customHeight="1">
      <c r="A600" s="12"/>
      <c r="B600" s="12"/>
      <c r="C600" s="6"/>
      <c r="D600" s="13"/>
      <c r="E600" s="7"/>
    </row>
    <row r="601" spans="1:5" s="26" customFormat="1" ht="19.5" customHeight="1">
      <c r="A601" s="12"/>
      <c r="B601" s="12"/>
      <c r="C601" s="6"/>
      <c r="D601" s="13"/>
      <c r="E601" s="7"/>
    </row>
    <row r="602" spans="1:5" s="26" customFormat="1" ht="19.5" customHeight="1">
      <c r="A602" s="12"/>
      <c r="B602" s="12"/>
      <c r="C602" s="6"/>
      <c r="D602" s="13"/>
      <c r="E602" s="7"/>
    </row>
    <row r="603" spans="1:5" s="26" customFormat="1" ht="19.5" customHeight="1">
      <c r="A603" s="12"/>
      <c r="B603" s="12"/>
      <c r="C603" s="6"/>
      <c r="D603" s="13"/>
      <c r="E603" s="7"/>
    </row>
    <row r="604" spans="1:5" s="26" customFormat="1" ht="19.5" customHeight="1">
      <c r="A604" s="12"/>
      <c r="B604" s="12"/>
      <c r="C604" s="6"/>
      <c r="D604" s="13"/>
      <c r="E604" s="7"/>
    </row>
    <row r="605" spans="1:5" s="26" customFormat="1" ht="19.5" customHeight="1">
      <c r="A605" s="12"/>
      <c r="B605" s="12"/>
      <c r="C605" s="6"/>
      <c r="D605" s="13"/>
      <c r="E605" s="7"/>
    </row>
    <row r="606" spans="1:5" s="26" customFormat="1" ht="19.5" customHeight="1">
      <c r="A606" s="12"/>
      <c r="B606" s="12"/>
      <c r="C606" s="6"/>
      <c r="D606" s="13"/>
      <c r="E606" s="7"/>
    </row>
    <row r="607" spans="1:5" s="26" customFormat="1" ht="19.5" customHeight="1">
      <c r="A607" s="12"/>
      <c r="B607" s="12"/>
      <c r="C607" s="6"/>
      <c r="D607" s="13"/>
      <c r="E607" s="7"/>
    </row>
    <row r="608" spans="1:5" s="26" customFormat="1" ht="19.5" customHeight="1">
      <c r="A608" s="12"/>
      <c r="B608" s="12"/>
      <c r="C608" s="6"/>
      <c r="D608" s="13"/>
      <c r="E608" s="7"/>
    </row>
    <row r="609" spans="1:5" s="26" customFormat="1" ht="19.5" customHeight="1">
      <c r="A609" s="12"/>
      <c r="B609" s="12"/>
      <c r="C609" s="6"/>
      <c r="D609" s="13"/>
      <c r="E609" s="7"/>
    </row>
    <row r="610" spans="1:5" s="26" customFormat="1" ht="19.5" customHeight="1">
      <c r="A610" s="12"/>
      <c r="B610" s="12"/>
      <c r="C610" s="6"/>
      <c r="D610" s="13"/>
      <c r="E610" s="7"/>
    </row>
    <row r="611" spans="1:5" s="26" customFormat="1" ht="19.5" customHeight="1">
      <c r="A611" s="12"/>
      <c r="B611" s="12"/>
      <c r="C611" s="6"/>
      <c r="D611" s="13"/>
      <c r="E611" s="7"/>
    </row>
    <row r="612" spans="1:5" s="26" customFormat="1" ht="19.5" customHeight="1">
      <c r="A612" s="12"/>
      <c r="B612" s="12"/>
      <c r="C612" s="6"/>
      <c r="D612" s="13"/>
      <c r="E612" s="7"/>
    </row>
    <row r="613" spans="1:5" s="26" customFormat="1" ht="19.5" customHeight="1">
      <c r="A613" s="12"/>
      <c r="B613" s="12"/>
      <c r="C613" s="6"/>
      <c r="D613" s="13"/>
      <c r="E613" s="7"/>
    </row>
    <row r="614" spans="1:5" s="26" customFormat="1" ht="19.5" customHeight="1">
      <c r="A614" s="12"/>
      <c r="B614" s="12"/>
      <c r="C614" s="6"/>
      <c r="D614" s="13"/>
      <c r="E614" s="7"/>
    </row>
    <row r="615" spans="1:5" s="26" customFormat="1" ht="19.5" customHeight="1">
      <c r="A615" s="12"/>
      <c r="B615" s="12"/>
      <c r="C615" s="6"/>
      <c r="D615" s="13"/>
      <c r="E615" s="7"/>
    </row>
    <row r="616" spans="1:5" s="26" customFormat="1" ht="19.5" customHeight="1">
      <c r="A616" s="12"/>
      <c r="B616" s="12"/>
      <c r="C616" s="12"/>
      <c r="D616" s="13"/>
      <c r="E616" s="7"/>
    </row>
    <row r="617" spans="1:5" s="26" customFormat="1" ht="19.5" customHeight="1">
      <c r="A617" s="12"/>
      <c r="B617" s="12"/>
      <c r="C617" s="12"/>
      <c r="D617" s="13"/>
      <c r="E617" s="7"/>
    </row>
    <row r="618" spans="1:5" s="26" customFormat="1" ht="19.5" customHeight="1">
      <c r="A618" s="12"/>
      <c r="B618" s="12"/>
      <c r="C618" s="6"/>
      <c r="D618" s="13"/>
      <c r="E618" s="7"/>
    </row>
    <row r="619" spans="1:5" s="26" customFormat="1" ht="19.5" customHeight="1">
      <c r="A619" s="12"/>
      <c r="B619" s="12"/>
      <c r="C619" s="6"/>
      <c r="D619" s="13"/>
      <c r="E619" s="7"/>
    </row>
    <row r="620" spans="1:5" s="26" customFormat="1" ht="19.5" customHeight="1">
      <c r="A620" s="12"/>
      <c r="B620" s="12"/>
      <c r="C620" s="6"/>
      <c r="D620" s="13"/>
      <c r="E620" s="7"/>
    </row>
    <row r="621" spans="1:5" s="26" customFormat="1" ht="19.5" customHeight="1">
      <c r="A621" s="12"/>
      <c r="B621" s="12"/>
      <c r="C621" s="12"/>
      <c r="D621" s="13"/>
      <c r="E621" s="7"/>
    </row>
    <row r="622" spans="1:5" s="26" customFormat="1" ht="19.5" customHeight="1">
      <c r="A622" s="12"/>
      <c r="B622" s="12"/>
      <c r="C622" s="12"/>
      <c r="D622" s="13"/>
      <c r="E622" s="7"/>
    </row>
    <row r="623" spans="1:5" s="26" customFormat="1" ht="19.5" customHeight="1">
      <c r="A623" s="12"/>
      <c r="B623" s="12"/>
      <c r="C623" s="12"/>
      <c r="D623" s="13"/>
      <c r="E623" s="7"/>
    </row>
    <row r="624" spans="1:5" s="26" customFormat="1" ht="19.5" customHeight="1">
      <c r="A624" s="12"/>
      <c r="B624" s="12"/>
      <c r="C624" s="12"/>
      <c r="D624" s="13"/>
      <c r="E624" s="7"/>
    </row>
    <row r="625" spans="1:5" s="26" customFormat="1" ht="19.5" customHeight="1">
      <c r="A625" s="12"/>
      <c r="B625" s="12"/>
      <c r="C625" s="6"/>
      <c r="D625" s="13"/>
      <c r="E625" s="7"/>
    </row>
    <row r="626" spans="1:5" s="26" customFormat="1" ht="19.5" customHeight="1">
      <c r="A626" s="12"/>
      <c r="B626" s="12"/>
      <c r="C626" s="6"/>
      <c r="D626" s="13"/>
      <c r="E626" s="7"/>
    </row>
    <row r="627" spans="1:5" s="26" customFormat="1" ht="19.5" customHeight="1">
      <c r="A627" s="12"/>
      <c r="B627" s="12"/>
      <c r="C627" s="6"/>
      <c r="D627" s="13"/>
      <c r="E627" s="7"/>
    </row>
    <row r="628" spans="1:5" s="26" customFormat="1" ht="19.5" customHeight="1">
      <c r="A628" s="12"/>
      <c r="B628" s="12"/>
      <c r="C628" s="6"/>
      <c r="D628" s="13"/>
      <c r="E628" s="7"/>
    </row>
    <row r="629" spans="1:5" s="26" customFormat="1" ht="19.5" customHeight="1">
      <c r="A629" s="12"/>
      <c r="B629" s="12"/>
      <c r="C629" s="6"/>
      <c r="D629" s="13"/>
      <c r="E629" s="7"/>
    </row>
    <row r="630" spans="1:5" s="26" customFormat="1" ht="19.5" customHeight="1">
      <c r="A630" s="12"/>
      <c r="B630" s="12"/>
      <c r="C630" s="6"/>
      <c r="D630" s="13"/>
      <c r="E630" s="7"/>
    </row>
    <row r="631" spans="1:5" s="26" customFormat="1" ht="19.5" customHeight="1">
      <c r="A631" s="12"/>
      <c r="B631" s="12"/>
      <c r="C631" s="6"/>
      <c r="D631" s="13"/>
      <c r="E631" s="7"/>
    </row>
    <row r="632" spans="1:5" s="26" customFormat="1" ht="19.5" customHeight="1">
      <c r="A632" s="12"/>
      <c r="B632" s="12"/>
      <c r="C632" s="6"/>
      <c r="D632" s="13"/>
      <c r="E632" s="7"/>
    </row>
    <row r="633" spans="1:5" s="26" customFormat="1" ht="19.5" customHeight="1">
      <c r="A633" s="12"/>
      <c r="B633" s="12"/>
      <c r="C633" s="6"/>
      <c r="D633" s="13"/>
      <c r="E633" s="7"/>
    </row>
    <row r="634" spans="1:5" s="26" customFormat="1" ht="19.5" customHeight="1">
      <c r="A634" s="12"/>
      <c r="B634" s="12"/>
      <c r="C634" s="6"/>
      <c r="D634" s="13"/>
      <c r="E634" s="7"/>
    </row>
    <row r="635" spans="1:5" s="26" customFormat="1" ht="19.5" customHeight="1">
      <c r="A635" s="12"/>
      <c r="B635" s="12"/>
      <c r="C635" s="6"/>
      <c r="D635" s="13"/>
      <c r="E635" s="7"/>
    </row>
    <row r="636" spans="1:5" s="26" customFormat="1" ht="19.5" customHeight="1">
      <c r="A636" s="12"/>
      <c r="B636" s="12"/>
      <c r="C636" s="6"/>
      <c r="D636" s="13"/>
      <c r="E636" s="7"/>
    </row>
    <row r="637" spans="1:5" s="26" customFormat="1" ht="19.5" customHeight="1">
      <c r="A637" s="12"/>
      <c r="B637" s="12"/>
      <c r="C637" s="6"/>
      <c r="D637" s="13"/>
      <c r="E637" s="7"/>
    </row>
    <row r="638" spans="1:5" s="26" customFormat="1" ht="19.5" customHeight="1">
      <c r="A638" s="12"/>
      <c r="B638" s="12"/>
      <c r="C638" s="6"/>
      <c r="D638" s="13"/>
      <c r="E638" s="7"/>
    </row>
    <row r="639" spans="1:5" s="26" customFormat="1" ht="19.5" customHeight="1">
      <c r="A639" s="12"/>
      <c r="B639" s="12"/>
      <c r="C639" s="6"/>
      <c r="D639" s="13"/>
      <c r="E639" s="7"/>
    </row>
    <row r="640" spans="1:5" s="26" customFormat="1" ht="19.5" customHeight="1">
      <c r="A640" s="12"/>
      <c r="B640" s="12"/>
      <c r="C640" s="6"/>
      <c r="D640" s="13"/>
      <c r="E640" s="7"/>
    </row>
    <row r="641" spans="1:5" s="26" customFormat="1" ht="19.5" customHeight="1">
      <c r="A641" s="12"/>
      <c r="B641" s="12"/>
      <c r="C641" s="6"/>
      <c r="D641" s="13"/>
      <c r="E641" s="7"/>
    </row>
    <row r="642" spans="1:5" s="26" customFormat="1" ht="19.5" customHeight="1">
      <c r="A642" s="12"/>
      <c r="B642" s="12"/>
      <c r="C642" s="6"/>
      <c r="D642" s="13"/>
      <c r="E642" s="7"/>
    </row>
    <row r="643" spans="1:5" s="26" customFormat="1" ht="19.5" customHeight="1">
      <c r="A643" s="12"/>
      <c r="B643" s="12"/>
      <c r="C643" s="6"/>
      <c r="D643" s="13"/>
      <c r="E643" s="7"/>
    </row>
    <row r="644" spans="1:5" s="26" customFormat="1" ht="19.5" customHeight="1">
      <c r="A644" s="12"/>
      <c r="B644" s="12"/>
      <c r="C644" s="12"/>
      <c r="D644" s="13"/>
      <c r="E644" s="7"/>
    </row>
    <row r="645" spans="1:5" s="26" customFormat="1" ht="19.5" customHeight="1">
      <c r="A645" s="12"/>
      <c r="B645" s="12"/>
      <c r="C645" s="6"/>
      <c r="D645" s="13"/>
      <c r="E645" s="7"/>
    </row>
    <row r="646" spans="1:5" s="26" customFormat="1" ht="19.5" customHeight="1">
      <c r="A646" s="12"/>
      <c r="B646" s="12"/>
      <c r="C646" s="6"/>
      <c r="D646" s="13"/>
      <c r="E646" s="7"/>
    </row>
    <row r="647" spans="1:5" s="26" customFormat="1" ht="19.5" customHeight="1">
      <c r="A647" s="12"/>
      <c r="B647" s="12"/>
      <c r="C647" s="6"/>
      <c r="D647" s="13"/>
      <c r="E647" s="7"/>
    </row>
    <row r="648" spans="1:5" s="26" customFormat="1" ht="19.5" customHeight="1">
      <c r="A648" s="12"/>
      <c r="B648" s="12"/>
      <c r="C648" s="6"/>
      <c r="D648" s="13"/>
      <c r="E648" s="7"/>
    </row>
    <row r="649" spans="1:5" s="26" customFormat="1" ht="19.5" customHeight="1">
      <c r="A649" s="12"/>
      <c r="B649" s="12"/>
      <c r="C649" s="6"/>
      <c r="D649" s="13"/>
      <c r="E649" s="7"/>
    </row>
    <row r="650" spans="1:5" s="26" customFormat="1" ht="19.5" customHeight="1">
      <c r="A650" s="12"/>
      <c r="B650" s="12"/>
      <c r="C650" s="6"/>
      <c r="D650" s="13"/>
      <c r="E650" s="7"/>
    </row>
    <row r="651" spans="1:5" s="26" customFormat="1" ht="19.5" customHeight="1">
      <c r="A651" s="12"/>
      <c r="B651" s="12"/>
      <c r="C651" s="6"/>
      <c r="D651" s="13"/>
      <c r="E651" s="7"/>
    </row>
    <row r="652" spans="1:5" s="26" customFormat="1" ht="19.5" customHeight="1">
      <c r="A652" s="12"/>
      <c r="B652" s="12"/>
      <c r="C652" s="6"/>
      <c r="D652" s="13"/>
      <c r="E652" s="7"/>
    </row>
    <row r="653" spans="1:5" s="26" customFormat="1" ht="19.5" customHeight="1">
      <c r="A653" s="12"/>
      <c r="B653" s="12"/>
      <c r="C653" s="6"/>
      <c r="D653" s="13"/>
      <c r="E653" s="7"/>
    </row>
    <row r="654" spans="1:5" s="26" customFormat="1" ht="19.5" customHeight="1">
      <c r="A654" s="12"/>
      <c r="B654" s="12"/>
      <c r="C654" s="6"/>
      <c r="D654" s="13"/>
      <c r="E654" s="7"/>
    </row>
    <row r="655" spans="1:5" s="26" customFormat="1" ht="19.5" customHeight="1">
      <c r="A655" s="12"/>
      <c r="B655" s="12"/>
      <c r="C655" s="6"/>
      <c r="D655" s="13"/>
      <c r="E655" s="7"/>
    </row>
    <row r="656" spans="1:5" s="26" customFormat="1" ht="19.5" customHeight="1">
      <c r="A656" s="12"/>
      <c r="B656" s="12"/>
      <c r="C656" s="6"/>
      <c r="D656" s="13"/>
      <c r="E656" s="7"/>
    </row>
    <row r="657" spans="1:5" s="26" customFormat="1" ht="19.5" customHeight="1">
      <c r="A657" s="12"/>
      <c r="B657" s="12"/>
      <c r="C657" s="6"/>
      <c r="D657" s="13"/>
      <c r="E657" s="7"/>
    </row>
    <row r="658" spans="1:5" s="26" customFormat="1" ht="19.5" customHeight="1">
      <c r="A658" s="12"/>
      <c r="B658" s="12"/>
      <c r="C658" s="6"/>
      <c r="D658" s="13"/>
      <c r="E658" s="7"/>
    </row>
    <row r="659" spans="1:5" s="26" customFormat="1" ht="19.5" customHeight="1">
      <c r="A659" s="12"/>
      <c r="B659" s="12"/>
      <c r="C659" s="6"/>
      <c r="D659" s="13"/>
      <c r="E659" s="7"/>
    </row>
    <row r="660" spans="1:5" s="26" customFormat="1" ht="19.5" customHeight="1">
      <c r="A660" s="12"/>
      <c r="B660" s="12"/>
      <c r="C660" s="6"/>
      <c r="D660" s="13"/>
      <c r="E660" s="7"/>
    </row>
    <row r="661" spans="1:5" s="26" customFormat="1" ht="19.5" customHeight="1">
      <c r="A661" s="12"/>
      <c r="B661" s="12"/>
      <c r="C661" s="6"/>
      <c r="D661" s="13"/>
      <c r="E661" s="7"/>
    </row>
    <row r="662" spans="1:5" s="26" customFormat="1" ht="19.5" customHeight="1">
      <c r="A662" s="12"/>
      <c r="B662" s="12"/>
      <c r="C662" s="6"/>
      <c r="D662" s="13"/>
      <c r="E662" s="7"/>
    </row>
    <row r="663" spans="1:5" s="26" customFormat="1" ht="19.5" customHeight="1">
      <c r="A663" s="12"/>
      <c r="B663" s="12"/>
      <c r="C663" s="6"/>
      <c r="D663" s="13"/>
      <c r="E663" s="7"/>
    </row>
    <row r="664" spans="1:5" s="26" customFormat="1" ht="19.5" customHeight="1">
      <c r="A664" s="12"/>
      <c r="B664" s="12"/>
      <c r="C664" s="6"/>
      <c r="D664" s="13"/>
      <c r="E664" s="7"/>
    </row>
    <row r="665" spans="1:5" s="26" customFormat="1" ht="19.5" customHeight="1">
      <c r="A665" s="12"/>
      <c r="B665" s="12"/>
      <c r="C665" s="6"/>
      <c r="D665" s="13"/>
      <c r="E665" s="7"/>
    </row>
    <row r="666" spans="1:5" s="26" customFormat="1" ht="19.5" customHeight="1">
      <c r="A666" s="12"/>
      <c r="B666" s="12"/>
      <c r="C666" s="6"/>
      <c r="D666" s="13"/>
      <c r="E666" s="7"/>
    </row>
    <row r="667" spans="1:5" s="26" customFormat="1" ht="19.5" customHeight="1">
      <c r="A667" s="12"/>
      <c r="B667" s="12"/>
      <c r="C667" s="6"/>
      <c r="D667" s="13"/>
      <c r="E667" s="7"/>
    </row>
    <row r="668" spans="1:5" s="26" customFormat="1" ht="19.5" customHeight="1">
      <c r="A668" s="12"/>
      <c r="B668" s="12"/>
      <c r="C668" s="6"/>
      <c r="D668" s="13"/>
      <c r="E668" s="7"/>
    </row>
    <row r="669" spans="1:5" s="26" customFormat="1" ht="19.5" customHeight="1">
      <c r="A669" s="12"/>
      <c r="B669" s="12"/>
      <c r="C669" s="6"/>
      <c r="D669" s="13"/>
      <c r="E669" s="7"/>
    </row>
    <row r="670" spans="1:5" s="26" customFormat="1" ht="19.5" customHeight="1">
      <c r="A670" s="12"/>
      <c r="B670" s="12"/>
      <c r="C670" s="6"/>
      <c r="D670" s="13"/>
      <c r="E670" s="7"/>
    </row>
    <row r="671" spans="1:5" s="26" customFormat="1" ht="19.5" customHeight="1">
      <c r="A671" s="12"/>
      <c r="B671" s="12"/>
      <c r="C671" s="6"/>
      <c r="D671" s="13"/>
      <c r="E671" s="7"/>
    </row>
    <row r="672" spans="1:5" s="26" customFormat="1" ht="19.5" customHeight="1">
      <c r="A672" s="12"/>
      <c r="B672" s="12"/>
      <c r="C672" s="6"/>
      <c r="D672" s="13"/>
      <c r="E672" s="7"/>
    </row>
    <row r="673" spans="1:5" s="26" customFormat="1" ht="19.5" customHeight="1">
      <c r="A673" s="12"/>
      <c r="B673" s="12"/>
      <c r="C673" s="6"/>
      <c r="D673" s="13"/>
      <c r="E673" s="7"/>
    </row>
    <row r="674" spans="1:5" s="26" customFormat="1" ht="19.5" customHeight="1">
      <c r="A674" s="12"/>
      <c r="B674" s="12"/>
      <c r="C674" s="6"/>
      <c r="D674" s="13"/>
      <c r="E674" s="7"/>
    </row>
    <row r="675" spans="1:5" s="26" customFormat="1" ht="19.5" customHeight="1">
      <c r="A675" s="12"/>
      <c r="B675" s="12"/>
      <c r="C675" s="12"/>
      <c r="D675" s="13"/>
      <c r="E675" s="7"/>
    </row>
    <row r="676" spans="1:5" s="26" customFormat="1" ht="19.5" customHeight="1">
      <c r="A676" s="12"/>
      <c r="B676" s="12"/>
      <c r="C676" s="6"/>
      <c r="D676" s="13"/>
      <c r="E676" s="7"/>
    </row>
    <row r="677" spans="1:5" s="26" customFormat="1" ht="19.5" customHeight="1">
      <c r="A677" s="12"/>
      <c r="B677" s="12"/>
      <c r="C677" s="6"/>
      <c r="D677" s="13"/>
      <c r="E677" s="7"/>
    </row>
    <row r="678" spans="1:5" s="26" customFormat="1" ht="19.5" customHeight="1">
      <c r="A678" s="12"/>
      <c r="B678" s="12"/>
      <c r="C678" s="6"/>
      <c r="D678" s="13"/>
      <c r="E678" s="7"/>
    </row>
    <row r="679" spans="1:5" s="26" customFormat="1" ht="19.5" customHeight="1">
      <c r="A679" s="12"/>
      <c r="B679" s="12"/>
      <c r="C679" s="6"/>
      <c r="D679" s="13"/>
      <c r="E679" s="7"/>
    </row>
    <row r="680" spans="1:5" s="26" customFormat="1" ht="19.5" customHeight="1">
      <c r="A680" s="12"/>
      <c r="B680" s="12"/>
      <c r="C680" s="12"/>
      <c r="D680" s="13"/>
      <c r="E680" s="7"/>
    </row>
    <row r="681" spans="1:5" s="26" customFormat="1" ht="19.5" customHeight="1">
      <c r="A681" s="12"/>
      <c r="B681" s="12"/>
      <c r="C681" s="6"/>
      <c r="D681" s="13"/>
      <c r="E681" s="7"/>
    </row>
    <row r="682" spans="1:5" s="26" customFormat="1" ht="19.5" customHeight="1">
      <c r="A682" s="12"/>
      <c r="B682" s="12"/>
      <c r="C682" s="6"/>
      <c r="D682" s="13"/>
      <c r="E682" s="7"/>
    </row>
    <row r="683" spans="1:5" s="26" customFormat="1" ht="19.5" customHeight="1">
      <c r="A683" s="12"/>
      <c r="B683" s="12"/>
      <c r="C683" s="6"/>
      <c r="D683" s="13"/>
      <c r="E683" s="7"/>
    </row>
    <row r="684" spans="1:5" s="26" customFormat="1" ht="19.5" customHeight="1">
      <c r="A684" s="12"/>
      <c r="B684" s="12"/>
      <c r="C684" s="6"/>
      <c r="D684" s="13"/>
      <c r="E684" s="7"/>
    </row>
    <row r="685" spans="1:5" s="26" customFormat="1" ht="19.5" customHeight="1">
      <c r="A685" s="12"/>
      <c r="B685" s="12"/>
      <c r="C685" s="6"/>
      <c r="D685" s="13"/>
      <c r="E685" s="7"/>
    </row>
    <row r="686" spans="1:5" s="26" customFormat="1" ht="19.5" customHeight="1">
      <c r="A686" s="12"/>
      <c r="B686" s="12"/>
      <c r="C686" s="6"/>
      <c r="D686" s="13"/>
      <c r="E686" s="7"/>
    </row>
    <row r="687" spans="1:5" s="26" customFormat="1" ht="19.5" customHeight="1">
      <c r="A687" s="12"/>
      <c r="B687" s="12"/>
      <c r="C687" s="6"/>
      <c r="D687" s="13"/>
      <c r="E687" s="7"/>
    </row>
    <row r="688" spans="1:5" s="26" customFormat="1" ht="19.5" customHeight="1">
      <c r="A688" s="12"/>
      <c r="B688" s="12"/>
      <c r="C688" s="6"/>
      <c r="D688" s="13"/>
      <c r="E688" s="7"/>
    </row>
    <row r="689" spans="1:5" s="26" customFormat="1" ht="19.5" customHeight="1">
      <c r="A689" s="12"/>
      <c r="B689" s="12"/>
      <c r="C689" s="6"/>
      <c r="D689" s="13"/>
      <c r="E689" s="7"/>
    </row>
    <row r="690" spans="1:5" s="26" customFormat="1" ht="19.5" customHeight="1">
      <c r="A690" s="12"/>
      <c r="B690" s="12"/>
      <c r="C690" s="6"/>
      <c r="D690" s="13"/>
      <c r="E690" s="7"/>
    </row>
    <row r="691" spans="1:5" s="26" customFormat="1" ht="19.5" customHeight="1">
      <c r="A691" s="12"/>
      <c r="B691" s="12"/>
      <c r="C691" s="6"/>
      <c r="D691" s="13"/>
      <c r="E691" s="7"/>
    </row>
    <row r="692" spans="1:5" s="26" customFormat="1" ht="19.5" customHeight="1">
      <c r="A692" s="12"/>
      <c r="B692" s="12"/>
      <c r="C692" s="6"/>
      <c r="D692" s="13"/>
      <c r="E692" s="7"/>
    </row>
    <row r="693" spans="1:5" s="26" customFormat="1" ht="19.5" customHeight="1">
      <c r="A693" s="12"/>
      <c r="B693" s="12"/>
      <c r="C693" s="6"/>
      <c r="D693" s="13"/>
      <c r="E693" s="7"/>
    </row>
    <row r="694" spans="1:5" s="26" customFormat="1" ht="19.5" customHeight="1">
      <c r="A694" s="12"/>
      <c r="B694" s="12"/>
      <c r="C694" s="6"/>
      <c r="D694" s="13"/>
      <c r="E694" s="7"/>
    </row>
    <row r="695" spans="1:5" s="26" customFormat="1" ht="19.5" customHeight="1">
      <c r="A695" s="12"/>
      <c r="B695" s="12"/>
      <c r="C695" s="12"/>
      <c r="D695" s="13"/>
      <c r="E695" s="7"/>
    </row>
    <row r="696" spans="1:5" s="26" customFormat="1" ht="19.5" customHeight="1">
      <c r="A696" s="12"/>
      <c r="B696" s="12"/>
      <c r="C696" s="12"/>
      <c r="D696" s="13"/>
      <c r="E696" s="7"/>
    </row>
    <row r="697" spans="1:5" s="26" customFormat="1" ht="19.5" customHeight="1">
      <c r="A697" s="12"/>
      <c r="B697" s="12"/>
      <c r="C697" s="12"/>
      <c r="D697" s="13"/>
      <c r="E697" s="7"/>
    </row>
    <row r="698" spans="1:5" s="26" customFormat="1" ht="19.5" customHeight="1">
      <c r="A698" s="12"/>
      <c r="B698" s="12"/>
      <c r="C698" s="12"/>
      <c r="D698" s="13"/>
      <c r="E698" s="7"/>
    </row>
    <row r="699" spans="1:5" s="26" customFormat="1" ht="19.5" customHeight="1">
      <c r="A699" s="12"/>
      <c r="B699" s="12"/>
      <c r="C699" s="12"/>
      <c r="D699" s="13"/>
      <c r="E699" s="7"/>
    </row>
    <row r="700" spans="1:5" s="26" customFormat="1" ht="19.5" customHeight="1">
      <c r="A700" s="12"/>
      <c r="B700" s="12"/>
      <c r="C700" s="12"/>
      <c r="D700" s="13"/>
      <c r="E700" s="7"/>
    </row>
    <row r="701" spans="1:5" s="26" customFormat="1" ht="19.5" customHeight="1">
      <c r="A701" s="12"/>
      <c r="B701" s="12"/>
      <c r="C701" s="12"/>
      <c r="D701" s="13"/>
      <c r="E701" s="7"/>
    </row>
    <row r="702" spans="1:5" s="26" customFormat="1" ht="19.5" customHeight="1">
      <c r="A702" s="12"/>
      <c r="B702" s="12"/>
      <c r="C702" s="12"/>
      <c r="D702" s="13"/>
      <c r="E702" s="7"/>
    </row>
    <row r="703" spans="1:5" s="26" customFormat="1" ht="19.5" customHeight="1">
      <c r="A703" s="12"/>
      <c r="B703" s="12"/>
      <c r="C703" s="12"/>
      <c r="D703" s="13"/>
      <c r="E703" s="7"/>
    </row>
    <row r="704" spans="1:5" s="26" customFormat="1" ht="19.5" customHeight="1">
      <c r="A704" s="12"/>
      <c r="B704" s="12"/>
      <c r="C704" s="12"/>
      <c r="D704" s="13"/>
      <c r="E704" s="7"/>
    </row>
    <row r="705" spans="1:5" s="26" customFormat="1" ht="19.5" customHeight="1">
      <c r="A705" s="12"/>
      <c r="B705" s="12"/>
      <c r="C705" s="12"/>
      <c r="D705" s="13"/>
      <c r="E705" s="7"/>
    </row>
    <row r="706" spans="1:5" s="26" customFormat="1" ht="19.5" customHeight="1">
      <c r="A706" s="12"/>
      <c r="B706" s="12"/>
      <c r="C706" s="12"/>
      <c r="D706" s="13"/>
      <c r="E706" s="7"/>
    </row>
    <row r="707" spans="1:5" s="26" customFormat="1" ht="19.5" customHeight="1">
      <c r="A707" s="12"/>
      <c r="B707" s="12"/>
      <c r="C707" s="12"/>
      <c r="D707" s="13"/>
      <c r="E707" s="7"/>
    </row>
    <row r="708" spans="1:5" s="26" customFormat="1" ht="19.5" customHeight="1">
      <c r="A708" s="12"/>
      <c r="B708" s="12"/>
      <c r="C708" s="6"/>
      <c r="D708" s="13"/>
      <c r="E708" s="7"/>
    </row>
    <row r="709" spans="1:5" s="26" customFormat="1" ht="19.5" customHeight="1">
      <c r="A709" s="12"/>
      <c r="B709" s="12"/>
      <c r="C709" s="12"/>
      <c r="D709" s="13"/>
      <c r="E709" s="7"/>
    </row>
    <row r="710" spans="1:5" s="26" customFormat="1" ht="19.5" customHeight="1">
      <c r="A710" s="12"/>
      <c r="B710" s="12"/>
      <c r="C710" s="12"/>
      <c r="D710" s="13"/>
      <c r="E710" s="7"/>
    </row>
    <row r="711" spans="1:5" s="26" customFormat="1" ht="19.5" customHeight="1">
      <c r="A711" s="12"/>
      <c r="B711" s="12"/>
      <c r="C711" s="12"/>
      <c r="D711" s="13"/>
      <c r="E711" s="7"/>
    </row>
    <row r="712" spans="1:5" s="26" customFormat="1" ht="19.5" customHeight="1">
      <c r="A712" s="12"/>
      <c r="B712" s="12"/>
      <c r="C712" s="12"/>
      <c r="D712" s="13"/>
      <c r="E712" s="7"/>
    </row>
    <row r="713" spans="1:5" s="26" customFormat="1" ht="19.5" customHeight="1">
      <c r="A713" s="12"/>
      <c r="B713" s="12"/>
      <c r="C713" s="6"/>
      <c r="D713" s="13"/>
      <c r="E713" s="7"/>
    </row>
    <row r="714" spans="1:5" s="26" customFormat="1" ht="19.5" customHeight="1">
      <c r="A714" s="12"/>
      <c r="B714" s="12"/>
      <c r="C714" s="12"/>
      <c r="D714" s="13"/>
      <c r="E714" s="7"/>
    </row>
    <row r="715" spans="1:5" s="26" customFormat="1" ht="19.5" customHeight="1">
      <c r="A715" s="12"/>
      <c r="B715" s="12"/>
      <c r="C715" s="12"/>
      <c r="D715" s="13"/>
      <c r="E715" s="7"/>
    </row>
    <row r="716" spans="1:5" s="26" customFormat="1" ht="19.5" customHeight="1">
      <c r="A716" s="12"/>
      <c r="B716" s="12"/>
      <c r="C716" s="12"/>
      <c r="D716" s="13"/>
      <c r="E716" s="7"/>
    </row>
    <row r="717" spans="1:5" s="26" customFormat="1" ht="19.5" customHeight="1">
      <c r="A717" s="12"/>
      <c r="B717" s="12"/>
      <c r="C717" s="12"/>
      <c r="D717" s="13"/>
      <c r="E717" s="7"/>
    </row>
    <row r="718" spans="1:5" s="26" customFormat="1" ht="19.5" customHeight="1">
      <c r="A718" s="12"/>
      <c r="B718" s="12"/>
      <c r="C718" s="12"/>
      <c r="D718" s="13"/>
      <c r="E718" s="7"/>
    </row>
    <row r="719" spans="1:5" s="26" customFormat="1" ht="19.5" customHeight="1">
      <c r="A719" s="12"/>
      <c r="B719" s="12"/>
      <c r="C719" s="12"/>
      <c r="D719" s="13"/>
      <c r="E719" s="7"/>
    </row>
    <row r="720" spans="1:5" s="26" customFormat="1" ht="19.5" customHeight="1">
      <c r="A720" s="12"/>
      <c r="B720" s="12"/>
      <c r="C720" s="12"/>
      <c r="D720" s="13"/>
      <c r="E720" s="7"/>
    </row>
    <row r="721" spans="1:5" s="26" customFormat="1" ht="19.5" customHeight="1">
      <c r="A721" s="12"/>
      <c r="B721" s="12"/>
      <c r="C721" s="12"/>
      <c r="D721" s="13"/>
      <c r="E721" s="7"/>
    </row>
    <row r="722" spans="1:5" s="26" customFormat="1" ht="19.5" customHeight="1">
      <c r="A722" s="12"/>
      <c r="B722" s="12"/>
      <c r="C722" s="12"/>
      <c r="D722" s="13"/>
      <c r="E722" s="7"/>
    </row>
    <row r="723" spans="1:5" s="26" customFormat="1" ht="19.5" customHeight="1">
      <c r="A723" s="12"/>
      <c r="B723" s="12"/>
      <c r="C723" s="6"/>
      <c r="D723" s="13"/>
      <c r="E723" s="7"/>
    </row>
    <row r="724" spans="1:5" s="26" customFormat="1" ht="19.5" customHeight="1">
      <c r="A724" s="12"/>
      <c r="B724" s="12"/>
      <c r="C724" s="6"/>
      <c r="D724" s="13"/>
      <c r="E724" s="7"/>
    </row>
    <row r="725" spans="1:5" s="26" customFormat="1" ht="19.5" customHeight="1">
      <c r="A725" s="12"/>
      <c r="B725" s="12"/>
      <c r="C725" s="6"/>
      <c r="D725" s="13"/>
      <c r="E725" s="7"/>
    </row>
    <row r="726" spans="3:5" s="12" customFormat="1" ht="19.5" customHeight="1">
      <c r="C726" s="6"/>
      <c r="D726" s="13"/>
      <c r="E726" s="7"/>
    </row>
    <row r="727" spans="3:5" s="12" customFormat="1" ht="19.5" customHeight="1">
      <c r="C727" s="6"/>
      <c r="D727" s="13"/>
      <c r="E727" s="7"/>
    </row>
    <row r="728" spans="3:5" s="12" customFormat="1" ht="19.5" customHeight="1">
      <c r="C728" s="6"/>
      <c r="D728" s="13"/>
      <c r="E728" s="7"/>
    </row>
    <row r="729" spans="4:5" s="12" customFormat="1" ht="19.5" customHeight="1">
      <c r="D729" s="13"/>
      <c r="E729" s="7"/>
    </row>
    <row r="730" spans="3:5" s="12" customFormat="1" ht="19.5" customHeight="1">
      <c r="C730" s="6"/>
      <c r="D730" s="13"/>
      <c r="E730" s="7"/>
    </row>
    <row r="731" spans="3:5" s="12" customFormat="1" ht="19.5" customHeight="1">
      <c r="C731" s="6"/>
      <c r="D731" s="13"/>
      <c r="E731" s="7"/>
    </row>
    <row r="732" spans="4:5" s="12" customFormat="1" ht="19.5" customHeight="1">
      <c r="D732" s="13"/>
      <c r="E732" s="7"/>
    </row>
    <row r="733" spans="3:5" s="12" customFormat="1" ht="19.5" customHeight="1">
      <c r="C733" s="6"/>
      <c r="D733" s="13"/>
      <c r="E733" s="7"/>
    </row>
    <row r="734" spans="4:5" s="12" customFormat="1" ht="19.5" customHeight="1">
      <c r="D734" s="13"/>
      <c r="E734" s="7"/>
    </row>
    <row r="735" spans="3:5" s="12" customFormat="1" ht="19.5" customHeight="1">
      <c r="C735" s="6"/>
      <c r="D735" s="13"/>
      <c r="E735" s="7"/>
    </row>
    <row r="736" spans="3:5" s="12" customFormat="1" ht="19.5" customHeight="1">
      <c r="C736" s="6"/>
      <c r="D736" s="13"/>
      <c r="E736" s="7"/>
    </row>
    <row r="737" spans="4:5" s="12" customFormat="1" ht="19.5" customHeight="1">
      <c r="D737" s="13"/>
      <c r="E737" s="7"/>
    </row>
    <row r="738" spans="3:5" s="12" customFormat="1" ht="19.5" customHeight="1">
      <c r="C738" s="6"/>
      <c r="D738" s="13"/>
      <c r="E738" s="7"/>
    </row>
    <row r="739" spans="3:5" s="12" customFormat="1" ht="19.5" customHeight="1">
      <c r="C739" s="6"/>
      <c r="D739" s="13"/>
      <c r="E739" s="7"/>
    </row>
    <row r="740" spans="4:5" s="12" customFormat="1" ht="19.5" customHeight="1">
      <c r="D740" s="13"/>
      <c r="E740" s="7"/>
    </row>
    <row r="741" spans="4:5" s="12" customFormat="1" ht="19.5" customHeight="1">
      <c r="D741" s="13"/>
      <c r="E741" s="7"/>
    </row>
    <row r="742" spans="4:5" s="12" customFormat="1" ht="19.5" customHeight="1">
      <c r="D742" s="13"/>
      <c r="E742" s="7"/>
    </row>
    <row r="743" spans="4:5" s="12" customFormat="1" ht="19.5" customHeight="1">
      <c r="D743" s="13"/>
      <c r="E743" s="7"/>
    </row>
    <row r="744" spans="4:5" s="12" customFormat="1" ht="19.5" customHeight="1">
      <c r="D744" s="13"/>
      <c r="E744" s="7"/>
    </row>
    <row r="745" spans="4:5" s="12" customFormat="1" ht="19.5" customHeight="1">
      <c r="D745" s="13"/>
      <c r="E745" s="7"/>
    </row>
    <row r="746" spans="4:5" s="12" customFormat="1" ht="19.5" customHeight="1">
      <c r="D746" s="13"/>
      <c r="E746" s="7"/>
    </row>
    <row r="747" spans="4:5" s="12" customFormat="1" ht="19.5" customHeight="1">
      <c r="D747" s="13"/>
      <c r="E747" s="7"/>
    </row>
    <row r="748" spans="4:5" s="12" customFormat="1" ht="19.5" customHeight="1">
      <c r="D748" s="13"/>
      <c r="E748" s="7"/>
    </row>
    <row r="749" spans="3:5" s="12" customFormat="1" ht="19.5" customHeight="1">
      <c r="C749" s="6"/>
      <c r="D749" s="13"/>
      <c r="E749" s="7"/>
    </row>
    <row r="750" spans="4:5" s="12" customFormat="1" ht="19.5" customHeight="1">
      <c r="D750" s="13"/>
      <c r="E750" s="7"/>
    </row>
    <row r="751" spans="4:5" s="12" customFormat="1" ht="19.5" customHeight="1">
      <c r="D751" s="13"/>
      <c r="E751" s="7"/>
    </row>
    <row r="752" spans="4:5" s="12" customFormat="1" ht="19.5" customHeight="1">
      <c r="D752" s="13"/>
      <c r="E752" s="7"/>
    </row>
    <row r="753" spans="4:5" s="12" customFormat="1" ht="19.5" customHeight="1">
      <c r="D753" s="13"/>
      <c r="E753" s="7"/>
    </row>
    <row r="754" spans="4:5" s="12" customFormat="1" ht="19.5" customHeight="1">
      <c r="D754" s="13"/>
      <c r="E754" s="7"/>
    </row>
    <row r="755" spans="4:5" s="12" customFormat="1" ht="19.5" customHeight="1">
      <c r="D755" s="13"/>
      <c r="E755" s="7"/>
    </row>
    <row r="756" spans="4:5" s="12" customFormat="1" ht="19.5" customHeight="1">
      <c r="D756" s="13"/>
      <c r="E756" s="7"/>
    </row>
    <row r="757" spans="4:5" s="12" customFormat="1" ht="19.5" customHeight="1">
      <c r="D757" s="13"/>
      <c r="E757" s="7"/>
    </row>
    <row r="758" spans="4:5" s="12" customFormat="1" ht="19.5" customHeight="1">
      <c r="D758" s="13"/>
      <c r="E758" s="7"/>
    </row>
    <row r="759" spans="4:5" s="12" customFormat="1" ht="19.5" customHeight="1">
      <c r="D759" s="13"/>
      <c r="E759" s="7"/>
    </row>
    <row r="760" spans="2:5" s="12" customFormat="1" ht="19.5" customHeight="1">
      <c r="B760" s="27"/>
      <c r="D760" s="13"/>
      <c r="E760" s="7"/>
    </row>
    <row r="761" spans="2:5" s="12" customFormat="1" ht="19.5" customHeight="1">
      <c r="B761" s="28"/>
      <c r="D761" s="13"/>
      <c r="E761" s="7"/>
    </row>
    <row r="762" spans="2:5" s="12" customFormat="1" ht="19.5" customHeight="1">
      <c r="B762" s="28"/>
      <c r="D762" s="13"/>
      <c r="E762" s="7"/>
    </row>
    <row r="763" spans="2:5" s="12" customFormat="1" ht="19.5" customHeight="1">
      <c r="B763" s="28"/>
      <c r="D763" s="13"/>
      <c r="E763" s="7"/>
    </row>
    <row r="764" spans="4:5" s="12" customFormat="1" ht="19.5" customHeight="1">
      <c r="D764" s="13"/>
      <c r="E764" s="7"/>
    </row>
    <row r="765" spans="4:5" s="12" customFormat="1" ht="19.5" customHeight="1">
      <c r="D765" s="13"/>
      <c r="E765" s="7"/>
    </row>
    <row r="766" spans="4:5" s="12" customFormat="1" ht="19.5" customHeight="1">
      <c r="D766" s="13"/>
      <c r="E766" s="7"/>
    </row>
    <row r="767" spans="4:5" s="12" customFormat="1" ht="19.5" customHeight="1">
      <c r="D767" s="13"/>
      <c r="E767" s="7"/>
    </row>
    <row r="768" spans="3:5" s="12" customFormat="1" ht="19.5" customHeight="1">
      <c r="C768" s="6"/>
      <c r="D768" s="13"/>
      <c r="E768" s="7"/>
    </row>
    <row r="769" spans="4:5" s="12" customFormat="1" ht="19.5" customHeight="1">
      <c r="D769" s="13"/>
      <c r="E769" s="7"/>
    </row>
    <row r="770" spans="4:5" s="12" customFormat="1" ht="19.5" customHeight="1">
      <c r="D770" s="13"/>
      <c r="E770" s="7"/>
    </row>
    <row r="771" spans="2:5" s="12" customFormat="1" ht="19.5" customHeight="1">
      <c r="B771" s="25"/>
      <c r="D771" s="13"/>
      <c r="E771" s="7"/>
    </row>
    <row r="772" spans="4:5" s="12" customFormat="1" ht="19.5" customHeight="1">
      <c r="D772" s="13"/>
      <c r="E772" s="7"/>
    </row>
    <row r="773" spans="4:5" s="12" customFormat="1" ht="19.5" customHeight="1">
      <c r="D773" s="13"/>
      <c r="E773" s="7"/>
    </row>
    <row r="774" spans="4:5" s="12" customFormat="1" ht="19.5" customHeight="1">
      <c r="D774" s="13"/>
      <c r="E774" s="7"/>
    </row>
    <row r="775" spans="4:5" s="12" customFormat="1" ht="19.5" customHeight="1">
      <c r="D775" s="13"/>
      <c r="E775" s="7"/>
    </row>
    <row r="776" spans="4:5" s="12" customFormat="1" ht="19.5" customHeight="1">
      <c r="D776" s="13"/>
      <c r="E776" s="7"/>
    </row>
    <row r="777" spans="4:5" s="12" customFormat="1" ht="19.5" customHeight="1">
      <c r="D777" s="13"/>
      <c r="E777" s="7"/>
    </row>
    <row r="778" spans="4:5" s="12" customFormat="1" ht="19.5" customHeight="1">
      <c r="D778" s="13"/>
      <c r="E778" s="7"/>
    </row>
    <row r="779" spans="4:5" s="12" customFormat="1" ht="19.5" customHeight="1">
      <c r="D779" s="13"/>
      <c r="E779" s="7"/>
    </row>
    <row r="780" spans="4:5" s="12" customFormat="1" ht="19.5" customHeight="1">
      <c r="D780" s="13"/>
      <c r="E780" s="7"/>
    </row>
    <row r="781" spans="4:5" s="12" customFormat="1" ht="19.5" customHeight="1">
      <c r="D781" s="13"/>
      <c r="E781" s="7"/>
    </row>
    <row r="782" spans="4:5" s="12" customFormat="1" ht="19.5" customHeight="1">
      <c r="D782" s="13"/>
      <c r="E782" s="7"/>
    </row>
    <row r="783" spans="4:5" s="12" customFormat="1" ht="19.5" customHeight="1">
      <c r="D783" s="13"/>
      <c r="E783" s="7"/>
    </row>
    <row r="784" spans="4:5" s="12" customFormat="1" ht="19.5" customHeight="1">
      <c r="D784" s="13"/>
      <c r="E784" s="7"/>
    </row>
    <row r="785" spans="4:5" s="12" customFormat="1" ht="19.5" customHeight="1">
      <c r="D785" s="13"/>
      <c r="E785" s="7"/>
    </row>
    <row r="786" spans="4:5" s="12" customFormat="1" ht="19.5" customHeight="1">
      <c r="D786" s="13"/>
      <c r="E786" s="7"/>
    </row>
    <row r="787" spans="4:5" s="12" customFormat="1" ht="19.5" customHeight="1">
      <c r="D787" s="13"/>
      <c r="E787" s="7"/>
    </row>
    <row r="788" spans="4:5" s="12" customFormat="1" ht="19.5" customHeight="1">
      <c r="D788" s="13"/>
      <c r="E788" s="7"/>
    </row>
    <row r="789" spans="4:5" s="12" customFormat="1" ht="19.5" customHeight="1">
      <c r="D789" s="13"/>
      <c r="E789" s="7"/>
    </row>
    <row r="790" spans="4:5" s="12" customFormat="1" ht="19.5" customHeight="1">
      <c r="D790" s="13"/>
      <c r="E790" s="7"/>
    </row>
    <row r="791" spans="4:5" s="12" customFormat="1" ht="19.5" customHeight="1">
      <c r="D791" s="13"/>
      <c r="E791" s="7"/>
    </row>
    <row r="792" spans="4:5" s="12" customFormat="1" ht="19.5" customHeight="1">
      <c r="D792" s="13"/>
      <c r="E792" s="7"/>
    </row>
    <row r="793" spans="4:5" s="12" customFormat="1" ht="19.5" customHeight="1">
      <c r="D793" s="13"/>
      <c r="E793" s="7"/>
    </row>
    <row r="794" spans="4:5" s="12" customFormat="1" ht="19.5" customHeight="1">
      <c r="D794" s="13"/>
      <c r="E794" s="7"/>
    </row>
    <row r="795" spans="4:5" s="12" customFormat="1" ht="19.5" customHeight="1">
      <c r="D795" s="13"/>
      <c r="E795" s="7"/>
    </row>
    <row r="796" spans="4:5" s="12" customFormat="1" ht="19.5" customHeight="1">
      <c r="D796" s="13"/>
      <c r="E796" s="7"/>
    </row>
    <row r="797" spans="4:5" s="12" customFormat="1" ht="19.5" customHeight="1">
      <c r="D797" s="13"/>
      <c r="E797" s="7"/>
    </row>
    <row r="798" spans="4:5" s="12" customFormat="1" ht="19.5" customHeight="1">
      <c r="D798" s="13"/>
      <c r="E798" s="7"/>
    </row>
    <row r="799" spans="4:5" s="12" customFormat="1" ht="19.5" customHeight="1">
      <c r="D799" s="13"/>
      <c r="E799" s="7"/>
    </row>
    <row r="800" spans="4:5" s="12" customFormat="1" ht="19.5" customHeight="1">
      <c r="D800" s="13"/>
      <c r="E800" s="7"/>
    </row>
    <row r="801" spans="4:5" s="12" customFormat="1" ht="19.5" customHeight="1">
      <c r="D801" s="13"/>
      <c r="E801" s="7"/>
    </row>
    <row r="802" spans="4:5" s="12" customFormat="1" ht="19.5" customHeight="1">
      <c r="D802" s="13"/>
      <c r="E802" s="7"/>
    </row>
    <row r="803" spans="4:5" s="12" customFormat="1" ht="19.5" customHeight="1">
      <c r="D803" s="13"/>
      <c r="E803" s="7"/>
    </row>
    <row r="804" spans="4:5" s="12" customFormat="1" ht="19.5" customHeight="1">
      <c r="D804" s="13"/>
      <c r="E804" s="7"/>
    </row>
    <row r="805" spans="4:5" s="12" customFormat="1" ht="19.5" customHeight="1">
      <c r="D805" s="13"/>
      <c r="E805" s="7"/>
    </row>
    <row r="806" spans="4:5" s="12" customFormat="1" ht="19.5" customHeight="1">
      <c r="D806" s="13"/>
      <c r="E806" s="7"/>
    </row>
    <row r="807" spans="4:5" s="12" customFormat="1" ht="19.5" customHeight="1">
      <c r="D807" s="13"/>
      <c r="E807" s="7"/>
    </row>
    <row r="808" spans="4:5" s="12" customFormat="1" ht="19.5" customHeight="1">
      <c r="D808" s="13"/>
      <c r="E808" s="7"/>
    </row>
    <row r="809" spans="4:5" s="12" customFormat="1" ht="19.5" customHeight="1">
      <c r="D809" s="13"/>
      <c r="E809" s="7"/>
    </row>
    <row r="810" spans="4:5" s="12" customFormat="1" ht="19.5" customHeight="1">
      <c r="D810" s="13"/>
      <c r="E810" s="7"/>
    </row>
    <row r="811" spans="4:5" s="12" customFormat="1" ht="19.5" customHeight="1">
      <c r="D811" s="13"/>
      <c r="E811" s="7"/>
    </row>
    <row r="812" spans="4:5" s="12" customFormat="1" ht="19.5" customHeight="1">
      <c r="D812" s="13"/>
      <c r="E812" s="7"/>
    </row>
    <row r="813" spans="4:5" s="12" customFormat="1" ht="19.5" customHeight="1">
      <c r="D813" s="13"/>
      <c r="E813" s="7"/>
    </row>
    <row r="814" spans="4:5" s="12" customFormat="1" ht="19.5" customHeight="1">
      <c r="D814" s="13"/>
      <c r="E814" s="7"/>
    </row>
    <row r="815" spans="4:5" s="12" customFormat="1" ht="19.5" customHeight="1">
      <c r="D815" s="13"/>
      <c r="E815" s="7"/>
    </row>
    <row r="816" spans="4:5" s="12" customFormat="1" ht="19.5" customHeight="1">
      <c r="D816" s="13"/>
      <c r="E816" s="7"/>
    </row>
    <row r="817" spans="4:5" s="12" customFormat="1" ht="19.5" customHeight="1">
      <c r="D817" s="13"/>
      <c r="E817" s="7"/>
    </row>
    <row r="818" spans="4:5" s="12" customFormat="1" ht="19.5" customHeight="1">
      <c r="D818" s="13"/>
      <c r="E818" s="7"/>
    </row>
    <row r="819" spans="4:5" s="12" customFormat="1" ht="19.5" customHeight="1">
      <c r="D819" s="13"/>
      <c r="E819" s="7"/>
    </row>
    <row r="820" spans="4:5" s="12" customFormat="1" ht="19.5" customHeight="1">
      <c r="D820" s="13"/>
      <c r="E820" s="7"/>
    </row>
    <row r="821" spans="4:5" s="12" customFormat="1" ht="19.5" customHeight="1">
      <c r="D821" s="13"/>
      <c r="E821" s="7"/>
    </row>
    <row r="822" spans="4:5" s="12" customFormat="1" ht="19.5" customHeight="1">
      <c r="D822" s="13"/>
      <c r="E822" s="7"/>
    </row>
    <row r="823" spans="4:5" s="12" customFormat="1" ht="19.5" customHeight="1">
      <c r="D823" s="13"/>
      <c r="E823" s="7"/>
    </row>
    <row r="824" spans="4:5" s="12" customFormat="1" ht="19.5" customHeight="1">
      <c r="D824" s="13"/>
      <c r="E824" s="7"/>
    </row>
    <row r="825" spans="4:5" s="12" customFormat="1" ht="19.5" customHeight="1">
      <c r="D825" s="13"/>
      <c r="E825" s="7"/>
    </row>
    <row r="826" spans="4:5" s="12" customFormat="1" ht="19.5" customHeight="1">
      <c r="D826" s="13"/>
      <c r="E826" s="7"/>
    </row>
    <row r="827" spans="4:5" s="12" customFormat="1" ht="19.5" customHeight="1">
      <c r="D827" s="13"/>
      <c r="E827" s="7"/>
    </row>
    <row r="828" spans="4:5" s="12" customFormat="1" ht="19.5" customHeight="1">
      <c r="D828" s="13"/>
      <c r="E828" s="7"/>
    </row>
    <row r="829" spans="4:5" s="12" customFormat="1" ht="19.5" customHeight="1">
      <c r="D829" s="13"/>
      <c r="E829" s="7"/>
    </row>
    <row r="830" spans="4:5" s="12" customFormat="1" ht="19.5" customHeight="1">
      <c r="D830" s="13"/>
      <c r="E830" s="7"/>
    </row>
    <row r="831" spans="4:5" s="12" customFormat="1" ht="19.5" customHeight="1">
      <c r="D831" s="13"/>
      <c r="E831" s="7"/>
    </row>
    <row r="832" spans="4:5" s="12" customFormat="1" ht="19.5" customHeight="1">
      <c r="D832" s="13"/>
      <c r="E832" s="7"/>
    </row>
    <row r="833" spans="4:5" s="12" customFormat="1" ht="19.5" customHeight="1">
      <c r="D833" s="13"/>
      <c r="E833" s="7"/>
    </row>
    <row r="834" spans="4:5" s="12" customFormat="1" ht="19.5" customHeight="1">
      <c r="D834" s="13"/>
      <c r="E834" s="7"/>
    </row>
    <row r="835" spans="4:5" s="12" customFormat="1" ht="19.5" customHeight="1">
      <c r="D835" s="13"/>
      <c r="E835" s="7"/>
    </row>
    <row r="836" spans="4:5" s="12" customFormat="1" ht="19.5" customHeight="1">
      <c r="D836" s="13"/>
      <c r="E836" s="7"/>
    </row>
    <row r="837" spans="4:5" s="12" customFormat="1" ht="19.5" customHeight="1">
      <c r="D837" s="13"/>
      <c r="E837" s="7"/>
    </row>
    <row r="838" spans="4:5" s="12" customFormat="1" ht="19.5" customHeight="1">
      <c r="D838" s="13"/>
      <c r="E838" s="7"/>
    </row>
    <row r="839" spans="4:5" s="12" customFormat="1" ht="19.5" customHeight="1">
      <c r="D839" s="13"/>
      <c r="E839" s="7"/>
    </row>
    <row r="840" spans="4:5" s="12" customFormat="1" ht="19.5" customHeight="1">
      <c r="D840" s="13"/>
      <c r="E840" s="7"/>
    </row>
    <row r="841" spans="4:5" s="12" customFormat="1" ht="19.5" customHeight="1">
      <c r="D841" s="13"/>
      <c r="E841" s="7"/>
    </row>
    <row r="842" spans="4:5" s="12" customFormat="1" ht="19.5" customHeight="1">
      <c r="D842" s="13"/>
      <c r="E842" s="7"/>
    </row>
    <row r="843" spans="4:5" s="12" customFormat="1" ht="19.5" customHeight="1">
      <c r="D843" s="13"/>
      <c r="E843" s="7"/>
    </row>
    <row r="844" spans="4:5" s="12" customFormat="1" ht="19.5" customHeight="1">
      <c r="D844" s="13"/>
      <c r="E844" s="7"/>
    </row>
    <row r="845" spans="4:5" s="12" customFormat="1" ht="19.5" customHeight="1">
      <c r="D845" s="13"/>
      <c r="E845" s="7"/>
    </row>
    <row r="846" spans="4:5" s="12" customFormat="1" ht="19.5" customHeight="1">
      <c r="D846" s="13"/>
      <c r="E846" s="7"/>
    </row>
    <row r="847" spans="4:5" s="12" customFormat="1" ht="19.5" customHeight="1">
      <c r="D847" s="13"/>
      <c r="E847" s="7"/>
    </row>
    <row r="848" spans="4:5" s="12" customFormat="1" ht="19.5" customHeight="1">
      <c r="D848" s="13"/>
      <c r="E848" s="7"/>
    </row>
    <row r="849" spans="4:5" s="12" customFormat="1" ht="19.5" customHeight="1">
      <c r="D849" s="13"/>
      <c r="E849" s="7"/>
    </row>
    <row r="850" spans="4:5" s="12" customFormat="1" ht="19.5" customHeight="1">
      <c r="D850" s="13"/>
      <c r="E850" s="7"/>
    </row>
    <row r="851" spans="4:5" s="12" customFormat="1" ht="19.5" customHeight="1">
      <c r="D851" s="13"/>
      <c r="E851" s="7"/>
    </row>
    <row r="852" spans="4:5" s="12" customFormat="1" ht="19.5" customHeight="1">
      <c r="D852" s="13"/>
      <c r="E852" s="7"/>
    </row>
    <row r="853" spans="4:5" s="12" customFormat="1" ht="19.5" customHeight="1">
      <c r="D853" s="13"/>
      <c r="E853" s="7"/>
    </row>
    <row r="854" spans="4:5" s="12" customFormat="1" ht="19.5" customHeight="1">
      <c r="D854" s="13"/>
      <c r="E854" s="7"/>
    </row>
    <row r="855" spans="4:5" s="12" customFormat="1" ht="19.5" customHeight="1">
      <c r="D855" s="13"/>
      <c r="E855" s="7"/>
    </row>
    <row r="856" spans="4:5" s="12" customFormat="1" ht="19.5" customHeight="1">
      <c r="D856" s="24"/>
      <c r="E856" s="7"/>
    </row>
    <row r="857" spans="4:5" s="12" customFormat="1" ht="19.5" customHeight="1">
      <c r="D857" s="24"/>
      <c r="E857" s="7"/>
    </row>
    <row r="858" spans="4:5" s="12" customFormat="1" ht="19.5" customHeight="1">
      <c r="D858" s="24"/>
      <c r="E858" s="7"/>
    </row>
    <row r="859" spans="4:5" s="12" customFormat="1" ht="19.5" customHeight="1">
      <c r="D859" s="24"/>
      <c r="E859" s="7"/>
    </row>
    <row r="860" spans="4:5" s="12" customFormat="1" ht="19.5" customHeight="1">
      <c r="D860" s="24"/>
      <c r="E860" s="7"/>
    </row>
    <row r="861" spans="4:5" s="12" customFormat="1" ht="19.5" customHeight="1">
      <c r="D861" s="24"/>
      <c r="E861" s="7"/>
    </row>
    <row r="862" spans="4:5" s="12" customFormat="1" ht="19.5" customHeight="1">
      <c r="D862" s="24"/>
      <c r="E862" s="7"/>
    </row>
    <row r="863" spans="4:5" s="12" customFormat="1" ht="19.5" customHeight="1">
      <c r="D863" s="24"/>
      <c r="E863" s="7"/>
    </row>
    <row r="864" spans="4:5" s="12" customFormat="1" ht="19.5" customHeight="1">
      <c r="D864" s="24"/>
      <c r="E864" s="7"/>
    </row>
    <row r="865" spans="4:5" s="12" customFormat="1" ht="19.5" customHeight="1">
      <c r="D865" s="24"/>
      <c r="E865" s="7"/>
    </row>
    <row r="866" spans="4:5" s="12" customFormat="1" ht="19.5" customHeight="1">
      <c r="D866" s="24"/>
      <c r="E866" s="7"/>
    </row>
    <row r="867" spans="4:5" s="12" customFormat="1" ht="19.5" customHeight="1">
      <c r="D867" s="24"/>
      <c r="E867" s="7"/>
    </row>
    <row r="868" spans="4:5" s="12" customFormat="1" ht="19.5" customHeight="1">
      <c r="D868" s="24"/>
      <c r="E868" s="7"/>
    </row>
    <row r="869" spans="4:5" s="12" customFormat="1" ht="19.5" customHeight="1">
      <c r="D869" s="24"/>
      <c r="E869" s="7"/>
    </row>
    <row r="870" spans="4:5" s="12" customFormat="1" ht="19.5" customHeight="1">
      <c r="D870" s="24"/>
      <c r="E870" s="7"/>
    </row>
    <row r="871" spans="4:5" s="12" customFormat="1" ht="19.5" customHeight="1">
      <c r="D871" s="24"/>
      <c r="E871" s="7"/>
    </row>
    <row r="872" spans="4:5" s="12" customFormat="1" ht="19.5" customHeight="1">
      <c r="D872" s="24"/>
      <c r="E872" s="7"/>
    </row>
    <row r="873" spans="4:5" s="12" customFormat="1" ht="19.5" customHeight="1">
      <c r="D873" s="24"/>
      <c r="E873" s="7"/>
    </row>
    <row r="874" spans="4:5" s="12" customFormat="1" ht="19.5" customHeight="1">
      <c r="D874" s="24"/>
      <c r="E874" s="7"/>
    </row>
    <row r="875" spans="4:5" s="12" customFormat="1" ht="19.5" customHeight="1">
      <c r="D875" s="24"/>
      <c r="E875" s="7"/>
    </row>
    <row r="876" spans="4:5" s="12" customFormat="1" ht="19.5" customHeight="1">
      <c r="D876" s="24"/>
      <c r="E876" s="7"/>
    </row>
    <row r="877" spans="4:5" s="12" customFormat="1" ht="19.5" customHeight="1">
      <c r="D877" s="24"/>
      <c r="E877" s="7"/>
    </row>
    <row r="878" spans="4:5" s="12" customFormat="1" ht="19.5" customHeight="1">
      <c r="D878" s="24"/>
      <c r="E878" s="7"/>
    </row>
    <row r="879" spans="4:5" s="12" customFormat="1" ht="19.5" customHeight="1">
      <c r="D879" s="24"/>
      <c r="E879" s="7"/>
    </row>
    <row r="880" spans="4:5" s="12" customFormat="1" ht="19.5" customHeight="1">
      <c r="D880" s="24"/>
      <c r="E880" s="7"/>
    </row>
    <row r="881" spans="4:5" s="12" customFormat="1" ht="19.5" customHeight="1">
      <c r="D881" s="24"/>
      <c r="E881" s="7"/>
    </row>
    <row r="882" spans="4:5" s="12" customFormat="1" ht="19.5" customHeight="1">
      <c r="D882" s="24"/>
      <c r="E882" s="7"/>
    </row>
    <row r="883" spans="4:5" s="12" customFormat="1" ht="19.5" customHeight="1">
      <c r="D883" s="24"/>
      <c r="E883" s="7"/>
    </row>
    <row r="884" spans="4:5" s="12" customFormat="1" ht="19.5" customHeight="1">
      <c r="D884" s="24"/>
      <c r="E884" s="7"/>
    </row>
    <row r="885" spans="4:5" s="12" customFormat="1" ht="19.5" customHeight="1">
      <c r="D885" s="24"/>
      <c r="E885" s="7"/>
    </row>
    <row r="886" spans="4:5" s="12" customFormat="1" ht="19.5" customHeight="1">
      <c r="D886" s="24"/>
      <c r="E886" s="7"/>
    </row>
    <row r="887" spans="4:5" s="12" customFormat="1" ht="19.5" customHeight="1">
      <c r="D887" s="24"/>
      <c r="E887" s="7"/>
    </row>
    <row r="888" spans="4:5" s="12" customFormat="1" ht="19.5" customHeight="1">
      <c r="D888" s="24"/>
      <c r="E888" s="7"/>
    </row>
    <row r="889" spans="4:5" s="12" customFormat="1" ht="19.5" customHeight="1">
      <c r="D889" s="24"/>
      <c r="E889" s="7"/>
    </row>
    <row r="890" spans="4:5" s="12" customFormat="1" ht="19.5" customHeight="1">
      <c r="D890" s="24"/>
      <c r="E890" s="7"/>
    </row>
    <row r="891" spans="4:5" s="12" customFormat="1" ht="19.5" customHeight="1">
      <c r="D891" s="24"/>
      <c r="E891" s="7"/>
    </row>
    <row r="892" spans="4:5" s="12" customFormat="1" ht="19.5" customHeight="1">
      <c r="D892" s="24"/>
      <c r="E892" s="7"/>
    </row>
    <row r="893" spans="4:5" s="12" customFormat="1" ht="19.5" customHeight="1">
      <c r="D893" s="24"/>
      <c r="E893" s="7"/>
    </row>
    <row r="894" spans="4:5" s="12" customFormat="1" ht="19.5" customHeight="1">
      <c r="D894" s="24"/>
      <c r="E894" s="7"/>
    </row>
    <row r="895" spans="4:5" s="12" customFormat="1" ht="19.5" customHeight="1">
      <c r="D895" s="24"/>
      <c r="E895" s="7"/>
    </row>
    <row r="896" spans="4:5" s="12" customFormat="1" ht="19.5" customHeight="1">
      <c r="D896" s="24"/>
      <c r="E896" s="7"/>
    </row>
    <row r="897" spans="4:5" s="12" customFormat="1" ht="19.5" customHeight="1">
      <c r="D897" s="24"/>
      <c r="E897" s="7"/>
    </row>
    <row r="898" spans="4:5" s="12" customFormat="1" ht="19.5" customHeight="1">
      <c r="D898" s="24"/>
      <c r="E898" s="7"/>
    </row>
    <row r="899" spans="4:5" s="12" customFormat="1" ht="19.5" customHeight="1">
      <c r="D899" s="24"/>
      <c r="E899" s="7"/>
    </row>
    <row r="900" spans="4:5" s="12" customFormat="1" ht="19.5" customHeight="1">
      <c r="D900" s="24"/>
      <c r="E900" s="7"/>
    </row>
    <row r="901" spans="4:5" s="12" customFormat="1" ht="19.5" customHeight="1">
      <c r="D901" s="24"/>
      <c r="E901" s="7"/>
    </row>
    <row r="902" spans="4:5" s="12" customFormat="1" ht="19.5" customHeight="1">
      <c r="D902" s="24"/>
      <c r="E902" s="7"/>
    </row>
    <row r="903" spans="4:5" s="12" customFormat="1" ht="19.5" customHeight="1">
      <c r="D903" s="24"/>
      <c r="E903" s="7"/>
    </row>
    <row r="904" spans="4:5" s="12" customFormat="1" ht="19.5" customHeight="1">
      <c r="D904" s="24"/>
      <c r="E904" s="7"/>
    </row>
    <row r="905" spans="4:5" s="12" customFormat="1" ht="19.5" customHeight="1">
      <c r="D905" s="24"/>
      <c r="E905" s="7"/>
    </row>
    <row r="906" spans="4:5" s="12" customFormat="1" ht="19.5" customHeight="1">
      <c r="D906" s="24"/>
      <c r="E906" s="7"/>
    </row>
    <row r="907" spans="4:5" s="12" customFormat="1" ht="19.5" customHeight="1">
      <c r="D907" s="24"/>
      <c r="E907" s="7"/>
    </row>
    <row r="908" spans="4:5" s="12" customFormat="1" ht="19.5" customHeight="1">
      <c r="D908" s="24"/>
      <c r="E908" s="7"/>
    </row>
    <row r="909" spans="4:5" s="12" customFormat="1" ht="19.5" customHeight="1">
      <c r="D909" s="24"/>
      <c r="E909" s="7"/>
    </row>
    <row r="910" spans="4:5" s="12" customFormat="1" ht="19.5" customHeight="1">
      <c r="D910" s="24"/>
      <c r="E910" s="7"/>
    </row>
    <row r="911" spans="4:5" s="12" customFormat="1" ht="19.5" customHeight="1">
      <c r="D911" s="24"/>
      <c r="E911" s="7"/>
    </row>
    <row r="912" spans="4:5" s="12" customFormat="1" ht="19.5" customHeight="1">
      <c r="D912" s="24"/>
      <c r="E912" s="7"/>
    </row>
    <row r="913" spans="4:5" s="12" customFormat="1" ht="19.5" customHeight="1">
      <c r="D913" s="24"/>
      <c r="E913" s="7"/>
    </row>
    <row r="914" spans="4:5" s="12" customFormat="1" ht="19.5" customHeight="1">
      <c r="D914" s="24"/>
      <c r="E914" s="7"/>
    </row>
    <row r="915" spans="4:5" s="12" customFormat="1" ht="19.5" customHeight="1">
      <c r="D915" s="13"/>
      <c r="E915" s="7"/>
    </row>
    <row r="916" spans="4:5" s="12" customFormat="1" ht="19.5" customHeight="1">
      <c r="D916" s="13"/>
      <c r="E916" s="7"/>
    </row>
    <row r="917" spans="4:5" s="12" customFormat="1" ht="19.5" customHeight="1">
      <c r="D917" s="13"/>
      <c r="E917" s="7"/>
    </row>
    <row r="918" spans="4:5" s="12" customFormat="1" ht="19.5" customHeight="1">
      <c r="D918" s="13"/>
      <c r="E918" s="7"/>
    </row>
    <row r="919" spans="4:5" s="12" customFormat="1" ht="19.5" customHeight="1">
      <c r="D919" s="13"/>
      <c r="E919" s="7"/>
    </row>
    <row r="920" spans="4:5" s="12" customFormat="1" ht="19.5" customHeight="1">
      <c r="D920" s="13"/>
      <c r="E920" s="7"/>
    </row>
    <row r="921" spans="4:5" s="12" customFormat="1" ht="19.5" customHeight="1">
      <c r="D921" s="13"/>
      <c r="E921" s="7"/>
    </row>
    <row r="922" spans="4:5" s="12" customFormat="1" ht="19.5" customHeight="1">
      <c r="D922" s="13"/>
      <c r="E922" s="7"/>
    </row>
    <row r="923" spans="4:5" s="12" customFormat="1" ht="19.5" customHeight="1">
      <c r="D923" s="13"/>
      <c r="E923" s="7"/>
    </row>
    <row r="924" spans="4:5" s="12" customFormat="1" ht="19.5" customHeight="1">
      <c r="D924" s="13"/>
      <c r="E924" s="7"/>
    </row>
    <row r="925" spans="4:5" s="12" customFormat="1" ht="19.5" customHeight="1">
      <c r="D925" s="13"/>
      <c r="E925" s="7"/>
    </row>
    <row r="926" spans="4:5" s="12" customFormat="1" ht="19.5" customHeight="1">
      <c r="D926" s="13"/>
      <c r="E926" s="7"/>
    </row>
    <row r="927" spans="4:5" s="12" customFormat="1" ht="19.5" customHeight="1">
      <c r="D927" s="13"/>
      <c r="E927" s="7"/>
    </row>
    <row r="928" spans="4:5" s="12" customFormat="1" ht="19.5" customHeight="1">
      <c r="D928" s="13"/>
      <c r="E928" s="7"/>
    </row>
    <row r="929" spans="4:5" s="12" customFormat="1" ht="19.5" customHeight="1">
      <c r="D929" s="13"/>
      <c r="E929" s="7"/>
    </row>
    <row r="930" spans="4:5" s="12" customFormat="1" ht="19.5" customHeight="1">
      <c r="D930" s="13"/>
      <c r="E930" s="7"/>
    </row>
    <row r="931" spans="4:5" s="12" customFormat="1" ht="19.5" customHeight="1">
      <c r="D931" s="13"/>
      <c r="E931" s="7"/>
    </row>
    <row r="932" spans="4:5" s="12" customFormat="1" ht="19.5" customHeight="1">
      <c r="D932" s="13"/>
      <c r="E932" s="7"/>
    </row>
    <row r="933" spans="4:5" s="12" customFormat="1" ht="19.5" customHeight="1">
      <c r="D933" s="13"/>
      <c r="E933" s="7"/>
    </row>
    <row r="934" spans="4:5" s="12" customFormat="1" ht="19.5" customHeight="1">
      <c r="D934" s="13"/>
      <c r="E934" s="7"/>
    </row>
    <row r="935" spans="4:5" s="12" customFormat="1" ht="19.5" customHeight="1">
      <c r="D935" s="13"/>
      <c r="E935" s="7"/>
    </row>
    <row r="936" spans="4:5" s="12" customFormat="1" ht="19.5" customHeight="1">
      <c r="D936" s="13"/>
      <c r="E936" s="7"/>
    </row>
    <row r="937" spans="4:5" s="12" customFormat="1" ht="19.5" customHeight="1">
      <c r="D937" s="13"/>
      <c r="E937" s="7"/>
    </row>
    <row r="938" spans="4:5" s="12" customFormat="1" ht="19.5" customHeight="1">
      <c r="D938" s="13"/>
      <c r="E938" s="7"/>
    </row>
    <row r="939" spans="4:5" s="12" customFormat="1" ht="19.5" customHeight="1">
      <c r="D939" s="13"/>
      <c r="E939" s="7"/>
    </row>
    <row r="940" spans="4:5" s="12" customFormat="1" ht="19.5" customHeight="1">
      <c r="D940" s="13"/>
      <c r="E940" s="7"/>
    </row>
    <row r="941" spans="4:5" s="12" customFormat="1" ht="19.5" customHeight="1">
      <c r="D941" s="13"/>
      <c r="E941" s="7"/>
    </row>
    <row r="942" spans="4:5" s="12" customFormat="1" ht="19.5" customHeight="1">
      <c r="D942" s="13"/>
      <c r="E942" s="7"/>
    </row>
    <row r="943" spans="4:5" s="12" customFormat="1" ht="19.5" customHeight="1">
      <c r="D943" s="13"/>
      <c r="E943" s="7"/>
    </row>
    <row r="944" spans="4:5" s="12" customFormat="1" ht="19.5" customHeight="1">
      <c r="D944" s="13"/>
      <c r="E944" s="7"/>
    </row>
    <row r="945" spans="4:5" s="12" customFormat="1" ht="19.5" customHeight="1">
      <c r="D945" s="13"/>
      <c r="E945" s="7"/>
    </row>
    <row r="946" spans="4:5" s="12" customFormat="1" ht="19.5" customHeight="1">
      <c r="D946" s="13"/>
      <c r="E946" s="7"/>
    </row>
    <row r="947" spans="4:5" s="12" customFormat="1" ht="19.5" customHeight="1">
      <c r="D947" s="13"/>
      <c r="E947" s="7"/>
    </row>
    <row r="948" spans="4:5" s="12" customFormat="1" ht="19.5" customHeight="1">
      <c r="D948" s="13"/>
      <c r="E948" s="7"/>
    </row>
    <row r="949" spans="4:5" s="12" customFormat="1" ht="19.5" customHeight="1">
      <c r="D949" s="13"/>
      <c r="E949" s="7"/>
    </row>
    <row r="950" spans="4:5" s="12" customFormat="1" ht="19.5" customHeight="1">
      <c r="D950" s="13"/>
      <c r="E950" s="7"/>
    </row>
    <row r="951" spans="4:5" s="12" customFormat="1" ht="19.5" customHeight="1">
      <c r="D951" s="13"/>
      <c r="E951" s="7"/>
    </row>
    <row r="952" spans="4:5" s="12" customFormat="1" ht="19.5" customHeight="1">
      <c r="D952" s="13"/>
      <c r="E952" s="7"/>
    </row>
    <row r="953" spans="4:5" s="12" customFormat="1" ht="19.5" customHeight="1">
      <c r="D953" s="13"/>
      <c r="E953" s="7"/>
    </row>
    <row r="954" spans="4:5" s="12" customFormat="1" ht="19.5" customHeight="1">
      <c r="D954" s="13"/>
      <c r="E954" s="7"/>
    </row>
    <row r="955" spans="4:5" s="12" customFormat="1" ht="19.5" customHeight="1">
      <c r="D955" s="13"/>
      <c r="E955" s="7"/>
    </row>
    <row r="956" spans="4:5" s="12" customFormat="1" ht="19.5" customHeight="1">
      <c r="D956" s="13"/>
      <c r="E956" s="7"/>
    </row>
    <row r="957" spans="4:5" s="12" customFormat="1" ht="19.5" customHeight="1">
      <c r="D957" s="13"/>
      <c r="E957" s="7"/>
    </row>
    <row r="958" spans="4:5" s="12" customFormat="1" ht="19.5" customHeight="1">
      <c r="D958" s="13"/>
      <c r="E958" s="7"/>
    </row>
    <row r="959" spans="4:5" s="12" customFormat="1" ht="19.5" customHeight="1">
      <c r="D959" s="13"/>
      <c r="E959" s="7"/>
    </row>
    <row r="960" spans="4:5" s="12" customFormat="1" ht="19.5" customHeight="1">
      <c r="D960" s="13"/>
      <c r="E960" s="7"/>
    </row>
    <row r="961" spans="4:5" s="12" customFormat="1" ht="19.5" customHeight="1">
      <c r="D961" s="13"/>
      <c r="E961" s="7"/>
    </row>
    <row r="962" spans="4:5" s="12" customFormat="1" ht="19.5" customHeight="1">
      <c r="D962" s="13"/>
      <c r="E962" s="7"/>
    </row>
    <row r="963" spans="4:5" s="12" customFormat="1" ht="19.5" customHeight="1">
      <c r="D963" s="13"/>
      <c r="E963" s="7"/>
    </row>
    <row r="964" spans="4:5" s="12" customFormat="1" ht="19.5" customHeight="1">
      <c r="D964" s="13"/>
      <c r="E964" s="7"/>
    </row>
    <row r="965" spans="4:5" s="12" customFormat="1" ht="19.5" customHeight="1">
      <c r="D965" s="13"/>
      <c r="E965" s="7"/>
    </row>
    <row r="966" spans="4:5" s="12" customFormat="1" ht="19.5" customHeight="1">
      <c r="D966" s="13"/>
      <c r="E966" s="7"/>
    </row>
    <row r="967" spans="4:5" s="12" customFormat="1" ht="19.5" customHeight="1">
      <c r="D967" s="13"/>
      <c r="E967" s="7"/>
    </row>
    <row r="968" spans="4:5" s="12" customFormat="1" ht="19.5" customHeight="1">
      <c r="D968" s="13"/>
      <c r="E968" s="7"/>
    </row>
    <row r="969" spans="4:5" s="12" customFormat="1" ht="19.5" customHeight="1">
      <c r="D969" s="13"/>
      <c r="E969" s="7"/>
    </row>
    <row r="970" spans="4:5" s="12" customFormat="1" ht="19.5" customHeight="1">
      <c r="D970" s="13"/>
      <c r="E970" s="7"/>
    </row>
    <row r="971" spans="4:5" s="12" customFormat="1" ht="19.5" customHeight="1">
      <c r="D971" s="13"/>
      <c r="E971" s="7"/>
    </row>
    <row r="972" spans="1:5" s="12" customFormat="1" ht="19.5" customHeight="1">
      <c r="A972" s="6"/>
      <c r="D972" s="13"/>
      <c r="E972" s="7"/>
    </row>
    <row r="973" spans="1:5" s="12" customFormat="1" ht="19.5" customHeight="1">
      <c r="A973" s="6"/>
      <c r="D973" s="13"/>
      <c r="E973" s="7"/>
    </row>
    <row r="974" spans="1:5" s="12" customFormat="1" ht="19.5" customHeight="1">
      <c r="A974" s="6"/>
      <c r="D974" s="13"/>
      <c r="E974" s="7"/>
    </row>
    <row r="975" spans="1:5" s="12" customFormat="1" ht="19.5" customHeight="1">
      <c r="A975" s="6"/>
      <c r="D975" s="13"/>
      <c r="E975" s="7"/>
    </row>
    <row r="976" spans="1:5" s="12" customFormat="1" ht="19.5" customHeight="1">
      <c r="A976" s="6"/>
      <c r="D976" s="13"/>
      <c r="E976" s="7"/>
    </row>
    <row r="977" spans="1:5" s="12" customFormat="1" ht="19.5" customHeight="1">
      <c r="A977" s="6"/>
      <c r="D977" s="13"/>
      <c r="E977" s="7"/>
    </row>
    <row r="978" spans="1:5" s="12" customFormat="1" ht="19.5" customHeight="1">
      <c r="A978" s="6"/>
      <c r="D978" s="13"/>
      <c r="E978" s="7"/>
    </row>
    <row r="979" spans="1:5" s="12" customFormat="1" ht="19.5" customHeight="1">
      <c r="A979" s="6"/>
      <c r="D979" s="13"/>
      <c r="E979" s="7"/>
    </row>
    <row r="980" spans="1:5" s="12" customFormat="1" ht="19.5" customHeight="1">
      <c r="A980" s="6"/>
      <c r="D980" s="13"/>
      <c r="E980" s="7"/>
    </row>
    <row r="981" spans="1:5" s="12" customFormat="1" ht="19.5" customHeight="1">
      <c r="A981" s="6"/>
      <c r="D981" s="13"/>
      <c r="E981" s="7"/>
    </row>
    <row r="982" spans="1:5" s="12" customFormat="1" ht="19.5" customHeight="1">
      <c r="A982" s="6"/>
      <c r="D982" s="13"/>
      <c r="E982" s="7"/>
    </row>
    <row r="983" spans="1:5" s="12" customFormat="1" ht="19.5" customHeight="1">
      <c r="A983" s="25"/>
      <c r="D983" s="13"/>
      <c r="E983" s="7"/>
    </row>
    <row r="984" spans="1:5" s="12" customFormat="1" ht="19.5" customHeight="1">
      <c r="A984" s="25"/>
      <c r="D984" s="13"/>
      <c r="E984" s="7"/>
    </row>
    <row r="985" spans="1:5" s="12" customFormat="1" ht="19.5" customHeight="1">
      <c r="A985" s="25"/>
      <c r="D985" s="13"/>
      <c r="E985" s="7"/>
    </row>
    <row r="986" spans="1:5" s="12" customFormat="1" ht="19.5" customHeight="1">
      <c r="A986" s="25"/>
      <c r="D986" s="13"/>
      <c r="E986" s="7"/>
    </row>
    <row r="987" spans="1:5" s="12" customFormat="1" ht="19.5" customHeight="1">
      <c r="A987" s="25"/>
      <c r="D987" s="13"/>
      <c r="E987" s="7"/>
    </row>
    <row r="988" spans="1:5" s="12" customFormat="1" ht="19.5" customHeight="1">
      <c r="A988" s="25"/>
      <c r="D988" s="13"/>
      <c r="E988" s="7"/>
    </row>
    <row r="989" spans="1:5" s="12" customFormat="1" ht="19.5" customHeight="1">
      <c r="A989" s="25"/>
      <c r="D989" s="13"/>
      <c r="E989" s="7"/>
    </row>
    <row r="990" spans="1:5" s="12" customFormat="1" ht="19.5" customHeight="1">
      <c r="A990" s="25"/>
      <c r="D990" s="13"/>
      <c r="E990" s="7"/>
    </row>
    <row r="991" spans="1:5" s="12" customFormat="1" ht="19.5" customHeight="1">
      <c r="A991" s="25"/>
      <c r="D991" s="13"/>
      <c r="E991" s="7"/>
    </row>
    <row r="992" spans="1:5" s="12" customFormat="1" ht="19.5" customHeight="1">
      <c r="A992" s="25"/>
      <c r="D992" s="13"/>
      <c r="E992" s="7"/>
    </row>
    <row r="993" spans="1:5" s="12" customFormat="1" ht="19.5" customHeight="1">
      <c r="A993" s="25"/>
      <c r="D993" s="13"/>
      <c r="E993" s="7"/>
    </row>
    <row r="994" spans="1:5" s="12" customFormat="1" ht="19.5" customHeight="1">
      <c r="A994" s="25"/>
      <c r="D994" s="13"/>
      <c r="E994" s="7"/>
    </row>
    <row r="995" spans="1:5" s="12" customFormat="1" ht="19.5" customHeight="1">
      <c r="A995" s="25"/>
      <c r="D995" s="13"/>
      <c r="E995" s="7"/>
    </row>
    <row r="996" spans="1:5" s="12" customFormat="1" ht="19.5" customHeight="1">
      <c r="A996" s="25"/>
      <c r="D996" s="13"/>
      <c r="E996" s="7"/>
    </row>
    <row r="997" spans="1:5" s="12" customFormat="1" ht="19.5" customHeight="1">
      <c r="A997" s="25"/>
      <c r="D997" s="13"/>
      <c r="E997" s="7"/>
    </row>
    <row r="998" spans="1:5" s="12" customFormat="1" ht="19.5" customHeight="1">
      <c r="A998" s="25"/>
      <c r="D998" s="13"/>
      <c r="E998" s="7"/>
    </row>
    <row r="999" spans="1:5" s="12" customFormat="1" ht="19.5" customHeight="1">
      <c r="A999" s="25"/>
      <c r="D999" s="13"/>
      <c r="E999" s="7"/>
    </row>
    <row r="1000" spans="1:5" s="12" customFormat="1" ht="19.5" customHeight="1">
      <c r="A1000" s="25"/>
      <c r="D1000" s="13"/>
      <c r="E1000" s="7"/>
    </row>
    <row r="1001" spans="1:5" s="12" customFormat="1" ht="19.5" customHeight="1">
      <c r="A1001" s="25"/>
      <c r="D1001" s="13"/>
      <c r="E1001" s="7"/>
    </row>
    <row r="1002" spans="1:5" s="12" customFormat="1" ht="19.5" customHeight="1">
      <c r="A1002" s="25"/>
      <c r="D1002" s="13"/>
      <c r="E1002" s="7"/>
    </row>
    <row r="1003" spans="1:5" s="12" customFormat="1" ht="19.5" customHeight="1">
      <c r="A1003" s="25"/>
      <c r="D1003" s="13"/>
      <c r="E1003" s="7"/>
    </row>
    <row r="1004" spans="1:5" s="12" customFormat="1" ht="19.5" customHeight="1">
      <c r="A1004" s="25"/>
      <c r="D1004" s="13"/>
      <c r="E1004" s="7"/>
    </row>
    <row r="1005" spans="1:5" s="12" customFormat="1" ht="19.5" customHeight="1">
      <c r="A1005" s="25"/>
      <c r="D1005" s="13"/>
      <c r="E1005" s="7"/>
    </row>
    <row r="1006" spans="1:5" s="12" customFormat="1" ht="19.5" customHeight="1">
      <c r="A1006" s="25"/>
      <c r="D1006" s="13"/>
      <c r="E1006" s="7"/>
    </row>
    <row r="1007" spans="1:5" s="12" customFormat="1" ht="19.5" customHeight="1">
      <c r="A1007" s="25"/>
      <c r="D1007" s="13"/>
      <c r="E1007" s="7"/>
    </row>
    <row r="1008" spans="1:5" s="12" customFormat="1" ht="19.5" customHeight="1">
      <c r="A1008" s="25"/>
      <c r="D1008" s="13"/>
      <c r="E1008" s="7"/>
    </row>
    <row r="1009" spans="1:5" s="12" customFormat="1" ht="19.5" customHeight="1">
      <c r="A1009" s="25"/>
      <c r="D1009" s="13"/>
      <c r="E1009" s="7"/>
    </row>
    <row r="1010" spans="1:5" s="12" customFormat="1" ht="19.5" customHeight="1">
      <c r="A1010" s="25"/>
      <c r="D1010" s="13"/>
      <c r="E1010" s="7"/>
    </row>
    <row r="1011" spans="1:5" s="12" customFormat="1" ht="19.5" customHeight="1">
      <c r="A1011" s="25"/>
      <c r="D1011" s="13"/>
      <c r="E1011" s="7"/>
    </row>
    <row r="1012" spans="1:5" s="12" customFormat="1" ht="19.5" customHeight="1">
      <c r="A1012" s="25"/>
      <c r="D1012" s="13"/>
      <c r="E1012" s="7"/>
    </row>
    <row r="1013" spans="1:5" s="12" customFormat="1" ht="19.5" customHeight="1">
      <c r="A1013" s="25"/>
      <c r="D1013" s="13"/>
      <c r="E1013" s="7"/>
    </row>
    <row r="1014" spans="1:5" s="12" customFormat="1" ht="19.5" customHeight="1">
      <c r="A1014" s="25"/>
      <c r="B1014" s="22"/>
      <c r="D1014" s="13"/>
      <c r="E1014" s="7"/>
    </row>
    <row r="1015" spans="1:5" s="12" customFormat="1" ht="19.5" customHeight="1">
      <c r="A1015" s="25"/>
      <c r="B1015" s="22"/>
      <c r="D1015" s="13"/>
      <c r="E1015" s="7"/>
    </row>
    <row r="1016" spans="1:5" s="12" customFormat="1" ht="19.5" customHeight="1">
      <c r="A1016" s="25"/>
      <c r="B1016" s="22"/>
      <c r="D1016" s="13"/>
      <c r="E1016" s="7"/>
    </row>
    <row r="1017" spans="1:5" s="12" customFormat="1" ht="19.5" customHeight="1">
      <c r="A1017" s="25"/>
      <c r="B1017" s="22"/>
      <c r="D1017" s="13"/>
      <c r="E1017" s="7"/>
    </row>
    <row r="1018" spans="1:5" s="12" customFormat="1" ht="19.5" customHeight="1">
      <c r="A1018" s="25"/>
      <c r="B1018" s="22"/>
      <c r="D1018" s="13"/>
      <c r="E1018" s="7"/>
    </row>
    <row r="1019" spans="1:5" s="12" customFormat="1" ht="19.5" customHeight="1">
      <c r="A1019" s="25"/>
      <c r="B1019" s="22"/>
      <c r="D1019" s="13"/>
      <c r="E1019" s="7"/>
    </row>
    <row r="1020" spans="1:5" s="12" customFormat="1" ht="19.5" customHeight="1">
      <c r="A1020" s="25"/>
      <c r="B1020" s="22"/>
      <c r="D1020" s="13"/>
      <c r="E1020" s="7"/>
    </row>
    <row r="1021" spans="1:5" s="12" customFormat="1" ht="19.5" customHeight="1">
      <c r="A1021" s="25"/>
      <c r="D1021" s="13"/>
      <c r="E1021" s="7"/>
    </row>
    <row r="1022" spans="1:5" s="12" customFormat="1" ht="19.5" customHeight="1">
      <c r="A1022" s="25"/>
      <c r="C1022" s="6"/>
      <c r="D1022" s="13"/>
      <c r="E1022" s="7"/>
    </row>
    <row r="1023" spans="1:5" s="12" customFormat="1" ht="19.5" customHeight="1">
      <c r="A1023" s="25"/>
      <c r="C1023" s="6"/>
      <c r="D1023" s="13"/>
      <c r="E1023" s="7"/>
    </row>
    <row r="1024" spans="1:5" s="12" customFormat="1" ht="19.5" customHeight="1">
      <c r="A1024" s="25"/>
      <c r="D1024" s="13"/>
      <c r="E1024" s="7"/>
    </row>
    <row r="1025" spans="1:5" s="12" customFormat="1" ht="19.5" customHeight="1">
      <c r="A1025" s="25"/>
      <c r="D1025" s="13"/>
      <c r="E1025" s="7"/>
    </row>
    <row r="1026" spans="1:5" s="12" customFormat="1" ht="19.5" customHeight="1">
      <c r="A1026" s="25"/>
      <c r="C1026" s="6"/>
      <c r="D1026" s="13"/>
      <c r="E1026" s="7"/>
    </row>
    <row r="1027" spans="1:5" s="12" customFormat="1" ht="19.5" customHeight="1">
      <c r="A1027" s="25"/>
      <c r="C1027" s="6"/>
      <c r="D1027" s="13"/>
      <c r="E1027" s="7"/>
    </row>
    <row r="1028" spans="1:5" s="12" customFormat="1" ht="19.5" customHeight="1">
      <c r="A1028" s="25"/>
      <c r="C1028" s="6"/>
      <c r="D1028" s="13"/>
      <c r="E1028" s="7"/>
    </row>
    <row r="1029" spans="1:5" s="12" customFormat="1" ht="19.5" customHeight="1">
      <c r="A1029" s="25"/>
      <c r="C1029" s="6"/>
      <c r="D1029" s="13"/>
      <c r="E1029" s="7"/>
    </row>
    <row r="1030" spans="1:5" s="12" customFormat="1" ht="19.5" customHeight="1">
      <c r="A1030" s="25"/>
      <c r="C1030" s="6"/>
      <c r="D1030" s="13"/>
      <c r="E1030" s="7"/>
    </row>
    <row r="1031" spans="1:5" s="12" customFormat="1" ht="19.5" customHeight="1">
      <c r="A1031" s="25"/>
      <c r="C1031" s="6"/>
      <c r="D1031" s="13"/>
      <c r="E1031" s="7"/>
    </row>
    <row r="1032" spans="1:5" s="12" customFormat="1" ht="19.5" customHeight="1">
      <c r="A1032" s="25"/>
      <c r="C1032" s="6"/>
      <c r="D1032" s="13"/>
      <c r="E1032" s="7"/>
    </row>
    <row r="1033" spans="1:5" s="12" customFormat="1" ht="19.5" customHeight="1">
      <c r="A1033" s="25"/>
      <c r="C1033" s="6"/>
      <c r="D1033" s="13"/>
      <c r="E1033" s="7"/>
    </row>
    <row r="1034" spans="1:5" s="12" customFormat="1" ht="19.5" customHeight="1">
      <c r="A1034" s="25"/>
      <c r="C1034" s="6"/>
      <c r="D1034" s="13"/>
      <c r="E1034" s="7"/>
    </row>
    <row r="1035" spans="1:5" s="12" customFormat="1" ht="19.5" customHeight="1">
      <c r="A1035" s="25"/>
      <c r="C1035" s="6"/>
      <c r="D1035" s="13"/>
      <c r="E1035" s="7"/>
    </row>
    <row r="1036" spans="1:5" s="12" customFormat="1" ht="19.5" customHeight="1">
      <c r="A1036" s="25"/>
      <c r="C1036" s="6"/>
      <c r="D1036" s="13"/>
      <c r="E1036" s="7"/>
    </row>
    <row r="1037" spans="1:5" s="12" customFormat="1" ht="19.5" customHeight="1">
      <c r="A1037" s="25"/>
      <c r="C1037" s="6"/>
      <c r="D1037" s="13"/>
      <c r="E1037" s="7"/>
    </row>
    <row r="1038" spans="1:5" s="12" customFormat="1" ht="19.5" customHeight="1">
      <c r="A1038" s="25"/>
      <c r="C1038" s="6"/>
      <c r="D1038" s="13"/>
      <c r="E1038" s="7"/>
    </row>
    <row r="1039" spans="1:5" s="12" customFormat="1" ht="19.5" customHeight="1">
      <c r="A1039" s="25"/>
      <c r="C1039" s="6"/>
      <c r="D1039" s="13"/>
      <c r="E1039" s="7"/>
    </row>
    <row r="1040" spans="1:5" s="12" customFormat="1" ht="19.5" customHeight="1">
      <c r="A1040" s="25"/>
      <c r="C1040" s="6"/>
      <c r="D1040" s="13"/>
      <c r="E1040" s="7"/>
    </row>
    <row r="1041" spans="1:4" s="12" customFormat="1" ht="19.5" customHeight="1">
      <c r="A1041" s="25"/>
      <c r="C1041" s="6"/>
      <c r="D1041" s="13"/>
    </row>
    <row r="1042" spans="1:5" s="12" customFormat="1" ht="19.5" customHeight="1">
      <c r="A1042" s="25"/>
      <c r="C1042" s="6"/>
      <c r="D1042" s="13"/>
      <c r="E1042" s="7"/>
    </row>
    <row r="1043" spans="1:5" s="12" customFormat="1" ht="19.5" customHeight="1">
      <c r="A1043" s="25"/>
      <c r="C1043" s="6"/>
      <c r="D1043" s="13"/>
      <c r="E1043" s="7"/>
    </row>
    <row r="1044" spans="1:5" s="12" customFormat="1" ht="19.5" customHeight="1">
      <c r="A1044" s="25"/>
      <c r="C1044" s="6"/>
      <c r="D1044" s="13"/>
      <c r="E1044" s="7"/>
    </row>
    <row r="1045" spans="1:5" s="12" customFormat="1" ht="19.5" customHeight="1">
      <c r="A1045" s="25"/>
      <c r="C1045" s="6"/>
      <c r="D1045" s="13"/>
      <c r="E1045" s="7"/>
    </row>
    <row r="1046" spans="1:5" s="12" customFormat="1" ht="19.5" customHeight="1">
      <c r="A1046" s="25"/>
      <c r="C1046" s="6"/>
      <c r="D1046" s="13"/>
      <c r="E1046" s="7"/>
    </row>
    <row r="1047" spans="1:5" s="12" customFormat="1" ht="19.5" customHeight="1">
      <c r="A1047" s="25"/>
      <c r="C1047" s="6"/>
      <c r="D1047" s="13"/>
      <c r="E1047" s="7"/>
    </row>
    <row r="1048" spans="1:5" s="12" customFormat="1" ht="19.5" customHeight="1">
      <c r="A1048" s="25"/>
      <c r="C1048" s="6"/>
      <c r="D1048" s="13"/>
      <c r="E1048" s="7"/>
    </row>
    <row r="1049" spans="1:5" s="12" customFormat="1" ht="19.5" customHeight="1">
      <c r="A1049" s="25"/>
      <c r="C1049" s="6"/>
      <c r="D1049" s="13"/>
      <c r="E1049" s="7"/>
    </row>
    <row r="1050" spans="1:5" s="12" customFormat="1" ht="19.5" customHeight="1">
      <c r="A1050" s="25"/>
      <c r="C1050" s="6"/>
      <c r="D1050" s="13"/>
      <c r="E1050" s="7"/>
    </row>
    <row r="1051" spans="1:5" s="12" customFormat="1" ht="19.5" customHeight="1">
      <c r="A1051" s="25"/>
      <c r="C1051" s="6"/>
      <c r="D1051" s="13"/>
      <c r="E1051" s="7"/>
    </row>
    <row r="1052" spans="1:5" s="12" customFormat="1" ht="19.5" customHeight="1">
      <c r="A1052" s="25"/>
      <c r="C1052" s="6"/>
      <c r="D1052" s="13"/>
      <c r="E1052" s="7"/>
    </row>
    <row r="1053" spans="1:5" s="12" customFormat="1" ht="19.5" customHeight="1">
      <c r="A1053" s="25"/>
      <c r="C1053" s="6"/>
      <c r="D1053" s="13"/>
      <c r="E1053" s="7"/>
    </row>
    <row r="1054" spans="1:5" s="12" customFormat="1" ht="19.5" customHeight="1">
      <c r="A1054" s="25"/>
      <c r="C1054" s="6"/>
      <c r="D1054" s="13"/>
      <c r="E1054" s="7"/>
    </row>
    <row r="1055" spans="1:5" s="12" customFormat="1" ht="19.5" customHeight="1">
      <c r="A1055" s="25"/>
      <c r="C1055" s="6"/>
      <c r="D1055" s="13"/>
      <c r="E1055" s="7"/>
    </row>
    <row r="1056" spans="1:5" s="12" customFormat="1" ht="19.5" customHeight="1">
      <c r="A1056" s="25"/>
      <c r="C1056" s="6"/>
      <c r="D1056" s="13"/>
      <c r="E1056" s="7"/>
    </row>
    <row r="1057" spans="1:4" s="12" customFormat="1" ht="19.5" customHeight="1">
      <c r="A1057" s="25"/>
      <c r="D1057" s="13"/>
    </row>
    <row r="1058" spans="1:5" s="12" customFormat="1" ht="19.5" customHeight="1">
      <c r="A1058" s="25"/>
      <c r="C1058" s="6"/>
      <c r="D1058" s="13"/>
      <c r="E1058" s="7"/>
    </row>
    <row r="1059" spans="1:5" s="12" customFormat="1" ht="19.5" customHeight="1">
      <c r="A1059" s="25"/>
      <c r="C1059" s="6"/>
      <c r="D1059" s="13"/>
      <c r="E1059" s="7"/>
    </row>
    <row r="1060" spans="1:5" s="12" customFormat="1" ht="19.5" customHeight="1">
      <c r="A1060" s="25"/>
      <c r="C1060" s="6"/>
      <c r="D1060" s="13"/>
      <c r="E1060" s="7"/>
    </row>
    <row r="1061" spans="1:5" s="12" customFormat="1" ht="19.5" customHeight="1">
      <c r="A1061" s="25"/>
      <c r="C1061" s="6"/>
      <c r="D1061" s="13"/>
      <c r="E1061" s="7"/>
    </row>
    <row r="1062" spans="1:5" s="12" customFormat="1" ht="19.5" customHeight="1">
      <c r="A1062" s="25"/>
      <c r="C1062" s="6"/>
      <c r="D1062" s="13"/>
      <c r="E1062" s="7"/>
    </row>
    <row r="1063" spans="1:5" s="12" customFormat="1" ht="19.5" customHeight="1">
      <c r="A1063" s="25"/>
      <c r="C1063" s="6"/>
      <c r="D1063" s="13"/>
      <c r="E1063" s="7"/>
    </row>
    <row r="1064" spans="1:5" s="12" customFormat="1" ht="19.5" customHeight="1">
      <c r="A1064" s="25"/>
      <c r="C1064" s="6"/>
      <c r="D1064" s="13"/>
      <c r="E1064" s="7"/>
    </row>
    <row r="1065" spans="1:5" s="12" customFormat="1" ht="19.5" customHeight="1">
      <c r="A1065" s="25"/>
      <c r="C1065" s="6"/>
      <c r="D1065" s="13"/>
      <c r="E1065" s="7"/>
    </row>
    <row r="1066" spans="1:5" s="12" customFormat="1" ht="19.5" customHeight="1">
      <c r="A1066" s="25"/>
      <c r="C1066" s="6"/>
      <c r="D1066" s="13"/>
      <c r="E1066" s="7"/>
    </row>
    <row r="1067" spans="1:5" s="12" customFormat="1" ht="19.5" customHeight="1">
      <c r="A1067" s="25"/>
      <c r="C1067" s="6"/>
      <c r="D1067" s="13"/>
      <c r="E1067" s="7"/>
    </row>
    <row r="1068" spans="1:5" s="12" customFormat="1" ht="19.5" customHeight="1">
      <c r="A1068" s="25"/>
      <c r="C1068" s="6"/>
      <c r="D1068" s="13"/>
      <c r="E1068" s="7"/>
    </row>
    <row r="1069" spans="1:5" s="12" customFormat="1" ht="19.5" customHeight="1">
      <c r="A1069" s="25"/>
      <c r="C1069" s="6"/>
      <c r="D1069" s="13"/>
      <c r="E1069" s="7"/>
    </row>
    <row r="1070" spans="1:5" s="12" customFormat="1" ht="19.5" customHeight="1">
      <c r="A1070" s="25"/>
      <c r="C1070" s="6"/>
      <c r="D1070" s="13"/>
      <c r="E1070" s="7"/>
    </row>
    <row r="1071" spans="1:5" s="12" customFormat="1" ht="19.5" customHeight="1">
      <c r="A1071" s="25"/>
      <c r="C1071" s="6"/>
      <c r="D1071" s="13"/>
      <c r="E1071" s="7"/>
    </row>
    <row r="1072" spans="1:5" s="12" customFormat="1" ht="19.5" customHeight="1">
      <c r="A1072" s="25"/>
      <c r="C1072" s="6"/>
      <c r="D1072" s="13"/>
      <c r="E1072" s="7"/>
    </row>
    <row r="1073" spans="1:5" s="12" customFormat="1" ht="19.5" customHeight="1">
      <c r="A1073" s="25"/>
      <c r="C1073" s="6"/>
      <c r="D1073" s="13"/>
      <c r="E1073" s="7"/>
    </row>
    <row r="1074" spans="1:5" s="12" customFormat="1" ht="19.5" customHeight="1">
      <c r="A1074" s="25"/>
      <c r="C1074" s="6"/>
      <c r="D1074" s="13"/>
      <c r="E1074" s="7"/>
    </row>
    <row r="1075" spans="1:5" s="12" customFormat="1" ht="19.5" customHeight="1">
      <c r="A1075" s="25"/>
      <c r="C1075" s="6"/>
      <c r="D1075" s="13"/>
      <c r="E1075" s="7"/>
    </row>
    <row r="1076" spans="1:5" s="12" customFormat="1" ht="19.5" customHeight="1">
      <c r="A1076" s="25"/>
      <c r="C1076" s="6"/>
      <c r="D1076" s="13"/>
      <c r="E1076" s="7"/>
    </row>
    <row r="1077" spans="1:5" s="12" customFormat="1" ht="19.5" customHeight="1">
      <c r="A1077" s="25"/>
      <c r="C1077" s="6"/>
      <c r="D1077" s="13"/>
      <c r="E1077" s="7"/>
    </row>
    <row r="1078" spans="1:5" s="12" customFormat="1" ht="19.5" customHeight="1">
      <c r="A1078" s="25"/>
      <c r="C1078" s="6"/>
      <c r="D1078" s="13"/>
      <c r="E1078" s="7"/>
    </row>
    <row r="1079" spans="1:5" s="12" customFormat="1" ht="19.5" customHeight="1">
      <c r="A1079" s="25"/>
      <c r="C1079" s="6"/>
      <c r="D1079" s="13"/>
      <c r="E1079" s="7"/>
    </row>
    <row r="1080" spans="1:5" s="12" customFormat="1" ht="19.5" customHeight="1">
      <c r="A1080" s="25"/>
      <c r="C1080" s="6"/>
      <c r="D1080" s="13"/>
      <c r="E1080" s="7"/>
    </row>
    <row r="1081" spans="1:5" s="12" customFormat="1" ht="19.5" customHeight="1">
      <c r="A1081" s="25"/>
      <c r="C1081" s="6"/>
      <c r="D1081" s="13"/>
      <c r="E1081" s="7"/>
    </row>
    <row r="1082" spans="1:5" s="12" customFormat="1" ht="19.5" customHeight="1">
      <c r="A1082" s="25"/>
      <c r="B1082" s="6"/>
      <c r="D1082" s="13"/>
      <c r="E1082" s="7"/>
    </row>
    <row r="1083" spans="1:5" s="12" customFormat="1" ht="19.5" customHeight="1">
      <c r="A1083" s="25"/>
      <c r="C1083" s="6"/>
      <c r="D1083" s="13"/>
      <c r="E1083" s="7"/>
    </row>
    <row r="1084" spans="1:5" s="12" customFormat="1" ht="19.5" customHeight="1">
      <c r="A1084" s="25"/>
      <c r="B1084" s="6"/>
      <c r="D1084" s="13"/>
      <c r="E1084" s="7"/>
    </row>
    <row r="1085" spans="1:5" s="12" customFormat="1" ht="19.5" customHeight="1">
      <c r="A1085" s="25"/>
      <c r="C1085" s="6"/>
      <c r="D1085" s="13"/>
      <c r="E1085" s="7"/>
    </row>
    <row r="1086" spans="1:5" s="12" customFormat="1" ht="19.5" customHeight="1">
      <c r="A1086" s="25"/>
      <c r="C1086" s="6"/>
      <c r="D1086" s="13"/>
      <c r="E1086" s="7"/>
    </row>
    <row r="1087" spans="1:5" s="12" customFormat="1" ht="19.5" customHeight="1">
      <c r="A1087" s="25"/>
      <c r="C1087" s="6"/>
      <c r="D1087" s="13"/>
      <c r="E1087" s="7"/>
    </row>
    <row r="1088" spans="1:5" s="12" customFormat="1" ht="19.5" customHeight="1">
      <c r="A1088" s="25"/>
      <c r="C1088" s="6"/>
      <c r="D1088" s="13"/>
      <c r="E1088" s="7"/>
    </row>
    <row r="1089" spans="1:5" s="12" customFormat="1" ht="19.5" customHeight="1">
      <c r="A1089" s="25"/>
      <c r="C1089" s="6"/>
      <c r="D1089" s="13"/>
      <c r="E1089" s="7"/>
    </row>
    <row r="1090" spans="1:5" s="12" customFormat="1" ht="19.5" customHeight="1">
      <c r="A1090" s="25"/>
      <c r="C1090" s="6"/>
      <c r="D1090" s="13"/>
      <c r="E1090" s="7"/>
    </row>
    <row r="1091" spans="1:5" s="12" customFormat="1" ht="19.5" customHeight="1">
      <c r="A1091" s="25"/>
      <c r="C1091" s="6"/>
      <c r="D1091" s="13"/>
      <c r="E1091" s="7"/>
    </row>
    <row r="1092" spans="1:5" s="12" customFormat="1" ht="19.5" customHeight="1">
      <c r="A1092" s="25"/>
      <c r="C1092" s="6"/>
      <c r="D1092" s="13"/>
      <c r="E1092" s="7"/>
    </row>
    <row r="1093" spans="1:5" s="12" customFormat="1" ht="19.5" customHeight="1">
      <c r="A1093" s="25"/>
      <c r="C1093" s="6"/>
      <c r="D1093" s="13"/>
      <c r="E1093" s="7"/>
    </row>
    <row r="1094" spans="1:5" s="12" customFormat="1" ht="19.5" customHeight="1">
      <c r="A1094" s="25"/>
      <c r="C1094" s="6"/>
      <c r="D1094" s="13"/>
      <c r="E1094" s="7"/>
    </row>
    <row r="1095" spans="1:5" s="12" customFormat="1" ht="19.5" customHeight="1">
      <c r="A1095" s="25"/>
      <c r="C1095" s="6"/>
      <c r="D1095" s="13"/>
      <c r="E1095" s="7"/>
    </row>
    <row r="1096" spans="1:5" s="12" customFormat="1" ht="19.5" customHeight="1">
      <c r="A1096" s="25"/>
      <c r="C1096" s="6"/>
      <c r="D1096" s="13"/>
      <c r="E1096" s="7"/>
    </row>
    <row r="1097" spans="1:5" s="12" customFormat="1" ht="19.5" customHeight="1">
      <c r="A1097" s="25"/>
      <c r="C1097" s="6"/>
      <c r="D1097" s="13"/>
      <c r="E1097" s="7"/>
    </row>
    <row r="1098" spans="1:5" s="12" customFormat="1" ht="19.5" customHeight="1">
      <c r="A1098" s="25"/>
      <c r="C1098" s="6"/>
      <c r="D1098" s="13"/>
      <c r="E1098" s="7"/>
    </row>
    <row r="1099" spans="1:5" s="12" customFormat="1" ht="19.5" customHeight="1">
      <c r="A1099" s="25"/>
      <c r="C1099" s="6"/>
      <c r="D1099" s="13"/>
      <c r="E1099" s="7"/>
    </row>
    <row r="1100" spans="1:5" s="12" customFormat="1" ht="19.5" customHeight="1">
      <c r="A1100" s="25"/>
      <c r="C1100" s="6"/>
      <c r="D1100" s="13"/>
      <c r="E1100" s="7"/>
    </row>
    <row r="1101" spans="1:5" s="12" customFormat="1" ht="19.5" customHeight="1">
      <c r="A1101" s="25"/>
      <c r="C1101" s="6"/>
      <c r="D1101" s="13"/>
      <c r="E1101" s="7"/>
    </row>
    <row r="1102" spans="1:5" s="12" customFormat="1" ht="19.5" customHeight="1">
      <c r="A1102" s="25"/>
      <c r="C1102" s="6"/>
      <c r="D1102" s="13"/>
      <c r="E1102" s="7"/>
    </row>
    <row r="1103" spans="1:5" s="12" customFormat="1" ht="19.5" customHeight="1">
      <c r="A1103" s="25"/>
      <c r="C1103" s="6"/>
      <c r="D1103" s="13"/>
      <c r="E1103" s="7"/>
    </row>
    <row r="1104" spans="1:5" s="12" customFormat="1" ht="19.5" customHeight="1">
      <c r="A1104" s="25"/>
      <c r="C1104" s="6"/>
      <c r="D1104" s="13"/>
      <c r="E1104" s="7"/>
    </row>
    <row r="1105" spans="1:5" s="12" customFormat="1" ht="19.5" customHeight="1">
      <c r="A1105" s="25"/>
      <c r="C1105" s="6"/>
      <c r="D1105" s="13"/>
      <c r="E1105" s="7"/>
    </row>
    <row r="1106" spans="1:5" s="12" customFormat="1" ht="19.5" customHeight="1">
      <c r="A1106" s="25"/>
      <c r="C1106" s="6"/>
      <c r="D1106" s="13"/>
      <c r="E1106" s="7"/>
    </row>
    <row r="1107" spans="1:5" s="12" customFormat="1" ht="19.5" customHeight="1">
      <c r="A1107" s="25"/>
      <c r="C1107" s="6"/>
      <c r="D1107" s="13"/>
      <c r="E1107" s="7"/>
    </row>
    <row r="1108" spans="1:5" s="12" customFormat="1" ht="19.5" customHeight="1">
      <c r="A1108" s="25"/>
      <c r="C1108" s="6"/>
      <c r="D1108" s="13"/>
      <c r="E1108" s="7"/>
    </row>
    <row r="1109" spans="1:5" s="12" customFormat="1" ht="19.5" customHeight="1">
      <c r="A1109" s="25"/>
      <c r="C1109" s="6"/>
      <c r="D1109" s="13"/>
      <c r="E1109" s="7"/>
    </row>
    <row r="1110" spans="1:5" s="12" customFormat="1" ht="19.5" customHeight="1">
      <c r="A1110" s="25"/>
      <c r="C1110" s="6"/>
      <c r="D1110" s="13"/>
      <c r="E1110" s="7"/>
    </row>
    <row r="1111" spans="1:5" s="12" customFormat="1" ht="19.5" customHeight="1">
      <c r="A1111" s="25"/>
      <c r="C1111" s="6"/>
      <c r="D1111" s="13"/>
      <c r="E1111" s="7"/>
    </row>
    <row r="1112" spans="1:5" s="12" customFormat="1" ht="19.5" customHeight="1">
      <c r="A1112" s="25"/>
      <c r="C1112" s="6"/>
      <c r="D1112" s="13"/>
      <c r="E1112" s="7"/>
    </row>
    <row r="1113" spans="1:5" s="12" customFormat="1" ht="19.5" customHeight="1">
      <c r="A1113" s="25"/>
      <c r="C1113" s="6"/>
      <c r="D1113" s="13"/>
      <c r="E1113" s="7"/>
    </row>
    <row r="1114" spans="1:5" s="12" customFormat="1" ht="19.5" customHeight="1">
      <c r="A1114" s="25"/>
      <c r="C1114" s="6"/>
      <c r="D1114" s="13"/>
      <c r="E1114" s="7"/>
    </row>
    <row r="1115" spans="1:5" s="12" customFormat="1" ht="19.5" customHeight="1">
      <c r="A1115" s="25"/>
      <c r="C1115" s="6"/>
      <c r="D1115" s="13"/>
      <c r="E1115" s="7"/>
    </row>
    <row r="1116" spans="1:5" s="12" customFormat="1" ht="19.5" customHeight="1">
      <c r="A1116" s="25"/>
      <c r="C1116" s="6"/>
      <c r="D1116" s="13"/>
      <c r="E1116" s="7"/>
    </row>
    <row r="1117" spans="1:5" s="12" customFormat="1" ht="19.5" customHeight="1">
      <c r="A1117" s="25"/>
      <c r="C1117" s="6"/>
      <c r="D1117" s="13"/>
      <c r="E1117" s="7"/>
    </row>
    <row r="1118" spans="1:5" s="12" customFormat="1" ht="19.5" customHeight="1">
      <c r="A1118" s="25"/>
      <c r="C1118" s="6"/>
      <c r="D1118" s="13"/>
      <c r="E1118" s="7"/>
    </row>
    <row r="1119" spans="1:5" s="12" customFormat="1" ht="19.5" customHeight="1">
      <c r="A1119" s="25"/>
      <c r="C1119" s="6"/>
      <c r="D1119" s="13"/>
      <c r="E1119" s="7"/>
    </row>
    <row r="1120" spans="1:5" s="12" customFormat="1" ht="19.5" customHeight="1">
      <c r="A1120" s="25"/>
      <c r="C1120" s="6"/>
      <c r="D1120" s="13"/>
      <c r="E1120" s="7"/>
    </row>
    <row r="1121" spans="1:5" s="12" customFormat="1" ht="19.5" customHeight="1">
      <c r="A1121" s="25"/>
      <c r="C1121" s="6"/>
      <c r="D1121" s="13"/>
      <c r="E1121" s="7"/>
    </row>
    <row r="1122" spans="1:5" s="20" customFormat="1" ht="19.5" customHeight="1">
      <c r="A1122" s="25"/>
      <c r="B1122" s="12"/>
      <c r="C1122" s="6"/>
      <c r="D1122" s="13"/>
      <c r="E1122" s="7"/>
    </row>
    <row r="1123" spans="1:5" s="20" customFormat="1" ht="19.5" customHeight="1">
      <c r="A1123" s="25"/>
      <c r="B1123" s="12"/>
      <c r="C1123" s="6"/>
      <c r="D1123" s="13"/>
      <c r="E1123" s="7"/>
    </row>
    <row r="1124" spans="1:5" s="20" customFormat="1" ht="19.5" customHeight="1">
      <c r="A1124" s="25"/>
      <c r="B1124" s="12"/>
      <c r="C1124" s="6"/>
      <c r="D1124" s="13"/>
      <c r="E1124" s="7"/>
    </row>
    <row r="1125" spans="1:5" s="20" customFormat="1" ht="19.5" customHeight="1">
      <c r="A1125" s="25"/>
      <c r="B1125" s="12"/>
      <c r="C1125" s="6"/>
      <c r="D1125" s="13"/>
      <c r="E1125" s="7"/>
    </row>
    <row r="1126" spans="1:5" s="20" customFormat="1" ht="19.5" customHeight="1">
      <c r="A1126" s="25"/>
      <c r="B1126" s="12"/>
      <c r="C1126" s="6"/>
      <c r="D1126" s="13"/>
      <c r="E1126" s="7"/>
    </row>
    <row r="1127" spans="1:5" s="20" customFormat="1" ht="19.5" customHeight="1">
      <c r="A1127" s="25"/>
      <c r="B1127" s="12"/>
      <c r="C1127" s="6"/>
      <c r="D1127" s="13"/>
      <c r="E1127" s="7"/>
    </row>
    <row r="1128" spans="1:5" s="20" customFormat="1" ht="19.5" customHeight="1">
      <c r="A1128" s="25"/>
      <c r="B1128" s="6"/>
      <c r="C1128" s="6"/>
      <c r="D1128" s="13"/>
      <c r="E1128" s="7"/>
    </row>
    <row r="1129" spans="1:5" s="20" customFormat="1" ht="19.5" customHeight="1">
      <c r="A1129" s="25"/>
      <c r="B1129" s="6"/>
      <c r="C1129" s="6"/>
      <c r="D1129" s="13"/>
      <c r="E1129" s="7"/>
    </row>
    <row r="1130" spans="1:5" s="20" customFormat="1" ht="19.5" customHeight="1">
      <c r="A1130" s="25"/>
      <c r="B1130" s="6"/>
      <c r="C1130" s="6"/>
      <c r="D1130" s="13"/>
      <c r="E1130" s="7"/>
    </row>
    <row r="1131" spans="1:5" s="20" customFormat="1" ht="19.5" customHeight="1">
      <c r="A1131" s="25"/>
      <c r="B1131" s="6"/>
      <c r="C1131" s="6"/>
      <c r="D1131" s="13"/>
      <c r="E1131" s="7"/>
    </row>
    <row r="1132" spans="1:5" s="20" customFormat="1" ht="19.5" customHeight="1">
      <c r="A1132" s="25"/>
      <c r="B1132" s="6"/>
      <c r="C1132" s="6"/>
      <c r="D1132" s="13"/>
      <c r="E1132" s="7"/>
    </row>
    <row r="1133" spans="1:5" s="20" customFormat="1" ht="19.5" customHeight="1">
      <c r="A1133" s="25"/>
      <c r="B1133" s="6"/>
      <c r="C1133" s="6"/>
      <c r="D1133" s="13"/>
      <c r="E1133" s="7"/>
    </row>
    <row r="1134" spans="1:5" s="20" customFormat="1" ht="19.5" customHeight="1">
      <c r="A1134" s="25"/>
      <c r="B1134" s="6"/>
      <c r="C1134" s="6"/>
      <c r="D1134" s="13"/>
      <c r="E1134" s="7"/>
    </row>
    <row r="1135" spans="1:5" s="20" customFormat="1" ht="19.5" customHeight="1">
      <c r="A1135" s="25"/>
      <c r="B1135" s="6"/>
      <c r="C1135" s="6"/>
      <c r="D1135" s="13"/>
      <c r="E1135" s="7"/>
    </row>
    <row r="1136" spans="1:5" s="20" customFormat="1" ht="19.5" customHeight="1">
      <c r="A1136" s="25"/>
      <c r="B1136" s="6"/>
      <c r="C1136" s="6"/>
      <c r="D1136" s="13"/>
      <c r="E1136" s="7"/>
    </row>
    <row r="1137" spans="1:5" s="20" customFormat="1" ht="19.5" customHeight="1">
      <c r="A1137" s="25"/>
      <c r="B1137" s="6"/>
      <c r="C1137" s="6"/>
      <c r="D1137" s="13"/>
      <c r="E1137" s="7"/>
    </row>
    <row r="1138" spans="1:5" s="20" customFormat="1" ht="19.5" customHeight="1">
      <c r="A1138" s="25"/>
      <c r="B1138" s="6"/>
      <c r="C1138" s="6"/>
      <c r="D1138" s="13"/>
      <c r="E1138" s="7"/>
    </row>
    <row r="1139" spans="1:5" s="20" customFormat="1" ht="19.5" customHeight="1">
      <c r="A1139" s="25"/>
      <c r="B1139" s="6"/>
      <c r="C1139" s="6"/>
      <c r="D1139" s="13"/>
      <c r="E1139" s="7"/>
    </row>
    <row r="1140" spans="1:5" s="20" customFormat="1" ht="19.5" customHeight="1">
      <c r="A1140" s="25"/>
      <c r="B1140" s="6"/>
      <c r="C1140" s="6"/>
      <c r="D1140" s="13"/>
      <c r="E1140" s="7"/>
    </row>
    <row r="1141" spans="1:5" s="20" customFormat="1" ht="19.5" customHeight="1">
      <c r="A1141" s="25"/>
      <c r="B1141" s="6"/>
      <c r="C1141" s="6"/>
      <c r="D1141" s="13"/>
      <c r="E1141" s="7"/>
    </row>
    <row r="1142" spans="1:5" s="20" customFormat="1" ht="19.5" customHeight="1">
      <c r="A1142" s="25"/>
      <c r="B1142" s="6"/>
      <c r="C1142" s="6"/>
      <c r="D1142" s="13"/>
      <c r="E1142" s="7"/>
    </row>
    <row r="1143" spans="1:5" s="20" customFormat="1" ht="19.5" customHeight="1">
      <c r="A1143" s="25"/>
      <c r="B1143" s="6"/>
      <c r="C1143" s="6"/>
      <c r="D1143" s="13"/>
      <c r="E1143" s="7"/>
    </row>
    <row r="1144" spans="1:5" s="20" customFormat="1" ht="19.5" customHeight="1">
      <c r="A1144" s="25"/>
      <c r="B1144" s="6"/>
      <c r="C1144" s="6"/>
      <c r="D1144" s="13"/>
      <c r="E1144" s="7"/>
    </row>
    <row r="1145" spans="1:5" s="20" customFormat="1" ht="19.5" customHeight="1">
      <c r="A1145" s="25"/>
      <c r="B1145" s="6"/>
      <c r="C1145" s="6"/>
      <c r="D1145" s="13"/>
      <c r="E1145" s="7"/>
    </row>
    <row r="1146" spans="1:5" s="20" customFormat="1" ht="19.5" customHeight="1">
      <c r="A1146" s="25"/>
      <c r="B1146" s="6"/>
      <c r="C1146" s="6"/>
      <c r="D1146" s="13"/>
      <c r="E1146" s="7"/>
    </row>
    <row r="1147" spans="1:5" s="20" customFormat="1" ht="19.5" customHeight="1">
      <c r="A1147" s="25"/>
      <c r="B1147" s="6"/>
      <c r="C1147" s="6"/>
      <c r="D1147" s="13"/>
      <c r="E1147" s="7"/>
    </row>
    <row r="1148" spans="1:5" s="20" customFormat="1" ht="19.5" customHeight="1">
      <c r="A1148" s="25"/>
      <c r="B1148" s="6"/>
      <c r="C1148" s="6"/>
      <c r="D1148" s="13"/>
      <c r="E1148" s="7"/>
    </row>
    <row r="1149" spans="1:5" s="20" customFormat="1" ht="19.5" customHeight="1">
      <c r="A1149" s="25"/>
      <c r="B1149" s="6"/>
      <c r="C1149" s="6"/>
      <c r="D1149" s="13"/>
      <c r="E1149" s="7"/>
    </row>
    <row r="1150" spans="1:5" s="20" customFormat="1" ht="19.5" customHeight="1">
      <c r="A1150" s="25"/>
      <c r="B1150" s="6"/>
      <c r="C1150" s="6"/>
      <c r="D1150" s="13"/>
      <c r="E1150" s="7"/>
    </row>
    <row r="1151" spans="1:5" s="20" customFormat="1" ht="19.5" customHeight="1">
      <c r="A1151" s="25"/>
      <c r="B1151" s="6"/>
      <c r="C1151" s="6"/>
      <c r="D1151" s="13"/>
      <c r="E1151" s="7"/>
    </row>
    <row r="1152" spans="1:5" s="20" customFormat="1" ht="19.5" customHeight="1">
      <c r="A1152" s="25"/>
      <c r="B1152" s="6"/>
      <c r="C1152" s="6"/>
      <c r="D1152" s="13"/>
      <c r="E1152" s="7"/>
    </row>
    <row r="1153" spans="1:5" s="20" customFormat="1" ht="19.5" customHeight="1">
      <c r="A1153" s="25"/>
      <c r="B1153" s="6"/>
      <c r="C1153" s="6"/>
      <c r="D1153" s="13"/>
      <c r="E1153" s="7"/>
    </row>
    <row r="1154" spans="1:5" s="20" customFormat="1" ht="19.5" customHeight="1">
      <c r="A1154" s="25"/>
      <c r="B1154" s="6"/>
      <c r="C1154" s="6"/>
      <c r="D1154" s="13"/>
      <c r="E1154" s="7"/>
    </row>
    <row r="1155" spans="1:5" s="20" customFormat="1" ht="19.5" customHeight="1">
      <c r="A1155" s="25"/>
      <c r="B1155" s="6"/>
      <c r="C1155" s="6"/>
      <c r="D1155" s="13"/>
      <c r="E1155" s="7"/>
    </row>
    <row r="1156" spans="1:5" s="20" customFormat="1" ht="19.5" customHeight="1">
      <c r="A1156" s="25"/>
      <c r="B1156" s="6"/>
      <c r="C1156" s="6"/>
      <c r="D1156" s="13"/>
      <c r="E1156" s="7"/>
    </row>
    <row r="1157" spans="1:5" s="20" customFormat="1" ht="19.5" customHeight="1">
      <c r="A1157" s="25"/>
      <c r="B1157" s="6"/>
      <c r="C1157" s="6"/>
      <c r="D1157" s="13"/>
      <c r="E1157" s="7"/>
    </row>
    <row r="1158" spans="1:5" s="20" customFormat="1" ht="19.5" customHeight="1">
      <c r="A1158" s="25"/>
      <c r="B1158" s="6"/>
      <c r="C1158" s="6"/>
      <c r="D1158" s="13"/>
      <c r="E1158" s="7"/>
    </row>
    <row r="1159" spans="1:5" s="20" customFormat="1" ht="19.5" customHeight="1">
      <c r="A1159" s="25"/>
      <c r="B1159" s="6"/>
      <c r="C1159" s="6"/>
      <c r="D1159" s="13"/>
      <c r="E1159" s="7"/>
    </row>
    <row r="1160" spans="1:5" s="20" customFormat="1" ht="19.5" customHeight="1">
      <c r="A1160" s="25"/>
      <c r="B1160" s="6"/>
      <c r="C1160" s="6"/>
      <c r="D1160" s="13"/>
      <c r="E1160" s="7"/>
    </row>
    <row r="1161" spans="1:5" s="20" customFormat="1" ht="19.5" customHeight="1">
      <c r="A1161" s="25"/>
      <c r="B1161" s="6"/>
      <c r="C1161" s="6"/>
      <c r="D1161" s="13"/>
      <c r="E1161" s="7"/>
    </row>
    <row r="1162" spans="1:5" s="20" customFormat="1" ht="19.5" customHeight="1">
      <c r="A1162" s="25"/>
      <c r="B1162" s="6"/>
      <c r="C1162" s="6"/>
      <c r="D1162" s="13"/>
      <c r="E1162" s="7"/>
    </row>
    <row r="1163" spans="1:5" s="20" customFormat="1" ht="19.5" customHeight="1">
      <c r="A1163" s="25"/>
      <c r="B1163" s="6"/>
      <c r="C1163" s="6"/>
      <c r="D1163" s="13"/>
      <c r="E1163" s="7"/>
    </row>
    <row r="1164" spans="1:5" s="20" customFormat="1" ht="19.5" customHeight="1">
      <c r="A1164" s="25"/>
      <c r="B1164" s="6"/>
      <c r="C1164" s="6"/>
      <c r="D1164" s="13"/>
      <c r="E1164" s="7"/>
    </row>
    <row r="1165" spans="1:5" s="20" customFormat="1" ht="19.5" customHeight="1">
      <c r="A1165" s="25"/>
      <c r="B1165" s="6"/>
      <c r="C1165" s="6"/>
      <c r="D1165" s="13"/>
      <c r="E1165" s="7"/>
    </row>
    <row r="1166" spans="1:5" s="20" customFormat="1" ht="19.5" customHeight="1">
      <c r="A1166" s="25"/>
      <c r="B1166" s="6"/>
      <c r="C1166" s="6"/>
      <c r="D1166" s="13"/>
      <c r="E1166" s="7"/>
    </row>
    <row r="1167" spans="1:5" s="20" customFormat="1" ht="19.5" customHeight="1">
      <c r="A1167" s="25"/>
      <c r="B1167" s="6"/>
      <c r="C1167" s="6"/>
      <c r="D1167" s="13"/>
      <c r="E1167" s="7"/>
    </row>
    <row r="1168" spans="1:5" s="20" customFormat="1" ht="19.5" customHeight="1">
      <c r="A1168" s="25"/>
      <c r="B1168" s="6"/>
      <c r="C1168" s="6"/>
      <c r="D1168" s="13"/>
      <c r="E1168" s="7"/>
    </row>
    <row r="1169" spans="1:5" s="20" customFormat="1" ht="19.5" customHeight="1">
      <c r="A1169" s="25"/>
      <c r="B1169" s="6"/>
      <c r="C1169" s="6"/>
      <c r="D1169" s="13"/>
      <c r="E1169" s="7"/>
    </row>
    <row r="1170" spans="1:5" s="20" customFormat="1" ht="19.5" customHeight="1">
      <c r="A1170" s="25"/>
      <c r="B1170" s="6"/>
      <c r="C1170" s="6"/>
      <c r="D1170" s="13"/>
      <c r="E1170" s="7"/>
    </row>
    <row r="1171" spans="1:5" s="20" customFormat="1" ht="19.5" customHeight="1">
      <c r="A1171" s="25"/>
      <c r="B1171" s="6"/>
      <c r="C1171" s="6"/>
      <c r="D1171" s="13"/>
      <c r="E1171" s="7"/>
    </row>
    <row r="1172" spans="1:5" s="20" customFormat="1" ht="19.5" customHeight="1">
      <c r="A1172" s="25"/>
      <c r="B1172" s="6"/>
      <c r="C1172" s="6"/>
      <c r="D1172" s="13"/>
      <c r="E1172" s="7"/>
    </row>
    <row r="1173" spans="1:5" s="20" customFormat="1" ht="19.5" customHeight="1">
      <c r="A1173" s="25"/>
      <c r="B1173" s="6"/>
      <c r="C1173" s="6"/>
      <c r="D1173" s="13"/>
      <c r="E1173" s="7"/>
    </row>
    <row r="1174" spans="1:5" s="20" customFormat="1" ht="19.5" customHeight="1">
      <c r="A1174" s="25"/>
      <c r="B1174" s="6"/>
      <c r="C1174" s="6"/>
      <c r="D1174" s="13"/>
      <c r="E1174" s="7"/>
    </row>
    <row r="1175" spans="1:5" s="20" customFormat="1" ht="19.5" customHeight="1">
      <c r="A1175" s="25"/>
      <c r="B1175" s="6"/>
      <c r="C1175" s="6"/>
      <c r="D1175" s="13"/>
      <c r="E1175" s="7"/>
    </row>
    <row r="1176" spans="1:5" s="20" customFormat="1" ht="19.5" customHeight="1">
      <c r="A1176" s="25"/>
      <c r="B1176" s="6"/>
      <c r="C1176" s="6"/>
      <c r="D1176" s="13"/>
      <c r="E1176" s="7"/>
    </row>
    <row r="1177" spans="1:5" s="20" customFormat="1" ht="19.5" customHeight="1">
      <c r="A1177" s="25"/>
      <c r="B1177" s="6"/>
      <c r="C1177" s="6"/>
      <c r="D1177" s="13"/>
      <c r="E1177" s="7"/>
    </row>
    <row r="1178" spans="1:5" s="20" customFormat="1" ht="19.5" customHeight="1">
      <c r="A1178" s="25"/>
      <c r="B1178" s="6"/>
      <c r="C1178" s="6"/>
      <c r="D1178" s="13"/>
      <c r="E1178" s="7"/>
    </row>
    <row r="1179" spans="1:5" s="20" customFormat="1" ht="19.5" customHeight="1">
      <c r="A1179" s="25"/>
      <c r="B1179" s="6"/>
      <c r="C1179" s="6"/>
      <c r="D1179" s="13"/>
      <c r="E1179" s="7"/>
    </row>
    <row r="1180" spans="1:5" s="20" customFormat="1" ht="19.5" customHeight="1">
      <c r="A1180" s="25"/>
      <c r="B1180" s="6"/>
      <c r="C1180" s="6"/>
      <c r="D1180" s="13"/>
      <c r="E1180" s="7"/>
    </row>
    <row r="1181" spans="1:5" s="20" customFormat="1" ht="19.5" customHeight="1">
      <c r="A1181" s="25"/>
      <c r="B1181" s="6"/>
      <c r="C1181" s="6"/>
      <c r="D1181" s="13"/>
      <c r="E1181" s="7"/>
    </row>
    <row r="1182" spans="1:5" s="20" customFormat="1" ht="19.5" customHeight="1">
      <c r="A1182" s="25"/>
      <c r="B1182" s="6"/>
      <c r="C1182" s="6"/>
      <c r="D1182" s="13"/>
      <c r="E1182" s="7"/>
    </row>
    <row r="1183" spans="1:5" s="20" customFormat="1" ht="19.5" customHeight="1">
      <c r="A1183" s="25"/>
      <c r="B1183" s="6"/>
      <c r="C1183" s="6"/>
      <c r="D1183" s="13"/>
      <c r="E1183" s="7"/>
    </row>
    <row r="1184" spans="1:5" s="20" customFormat="1" ht="19.5" customHeight="1">
      <c r="A1184" s="25"/>
      <c r="B1184" s="6"/>
      <c r="C1184" s="6"/>
      <c r="D1184" s="13"/>
      <c r="E1184" s="7"/>
    </row>
    <row r="1185" spans="1:5" s="20" customFormat="1" ht="19.5" customHeight="1">
      <c r="A1185" s="25"/>
      <c r="B1185" s="6"/>
      <c r="C1185" s="6"/>
      <c r="D1185" s="13"/>
      <c r="E1185" s="7"/>
    </row>
    <row r="1186" spans="1:5" s="20" customFormat="1" ht="19.5" customHeight="1">
      <c r="A1186" s="25"/>
      <c r="B1186" s="6"/>
      <c r="C1186" s="6"/>
      <c r="D1186" s="13"/>
      <c r="E1186" s="7"/>
    </row>
    <row r="1187" spans="1:5" s="20" customFormat="1" ht="19.5" customHeight="1">
      <c r="A1187" s="25"/>
      <c r="B1187" s="6"/>
      <c r="C1187" s="6"/>
      <c r="D1187" s="13"/>
      <c r="E1187" s="7"/>
    </row>
    <row r="1188" spans="1:5" s="20" customFormat="1" ht="19.5" customHeight="1">
      <c r="A1188" s="25"/>
      <c r="B1188" s="6"/>
      <c r="C1188" s="6"/>
      <c r="D1188" s="13"/>
      <c r="E1188" s="7"/>
    </row>
    <row r="1189" spans="1:5" s="20" customFormat="1" ht="19.5" customHeight="1">
      <c r="A1189" s="25"/>
      <c r="B1189" s="23"/>
      <c r="C1189" s="6"/>
      <c r="D1189" s="13"/>
      <c r="E1189" s="7"/>
    </row>
    <row r="1190" spans="1:5" s="20" customFormat="1" ht="19.5" customHeight="1">
      <c r="A1190" s="25"/>
      <c r="B1190" s="6"/>
      <c r="C1190" s="6"/>
      <c r="D1190" s="13"/>
      <c r="E1190" s="7"/>
    </row>
    <row r="1191" spans="1:5" s="20" customFormat="1" ht="19.5" customHeight="1">
      <c r="A1191" s="25"/>
      <c r="B1191" s="6"/>
      <c r="C1191" s="6"/>
      <c r="D1191" s="13"/>
      <c r="E1191" s="7"/>
    </row>
    <row r="1192" spans="1:5" s="20" customFormat="1" ht="19.5" customHeight="1">
      <c r="A1192" s="25"/>
      <c r="B1192" s="6"/>
      <c r="C1192" s="6"/>
      <c r="D1192" s="13"/>
      <c r="E1192" s="7"/>
    </row>
    <row r="1193" spans="1:5" s="20" customFormat="1" ht="19.5" customHeight="1">
      <c r="A1193" s="25"/>
      <c r="B1193" s="6"/>
      <c r="C1193" s="6"/>
      <c r="D1193" s="13"/>
      <c r="E1193" s="7"/>
    </row>
    <row r="1194" spans="1:5" s="20" customFormat="1" ht="19.5" customHeight="1">
      <c r="A1194" s="25"/>
      <c r="B1194" s="6"/>
      <c r="C1194" s="6"/>
      <c r="D1194" s="13"/>
      <c r="E1194" s="7"/>
    </row>
    <row r="1195" spans="1:5" s="20" customFormat="1" ht="19.5" customHeight="1">
      <c r="A1195" s="25"/>
      <c r="B1195" s="6"/>
      <c r="C1195" s="6"/>
      <c r="D1195" s="13"/>
      <c r="E1195" s="7"/>
    </row>
    <row r="1196" spans="1:5" s="20" customFormat="1" ht="19.5" customHeight="1">
      <c r="A1196" s="25"/>
      <c r="B1196" s="6"/>
      <c r="C1196" s="6"/>
      <c r="D1196" s="13"/>
      <c r="E1196" s="7"/>
    </row>
    <row r="1197" spans="1:5" s="20" customFormat="1" ht="19.5" customHeight="1">
      <c r="A1197" s="25"/>
      <c r="B1197" s="6"/>
      <c r="C1197" s="6"/>
      <c r="D1197" s="13"/>
      <c r="E1197" s="7"/>
    </row>
    <row r="1198" spans="1:5" s="20" customFormat="1" ht="19.5" customHeight="1">
      <c r="A1198" s="25"/>
      <c r="B1198" s="6"/>
      <c r="C1198" s="6"/>
      <c r="D1198" s="13"/>
      <c r="E1198" s="7"/>
    </row>
    <row r="1199" spans="1:5" s="20" customFormat="1" ht="19.5" customHeight="1">
      <c r="A1199" s="25"/>
      <c r="B1199" s="6"/>
      <c r="C1199" s="6"/>
      <c r="D1199" s="13"/>
      <c r="E1199" s="7"/>
    </row>
    <row r="1200" spans="1:5" s="20" customFormat="1" ht="19.5" customHeight="1">
      <c r="A1200" s="25"/>
      <c r="B1200" s="6"/>
      <c r="C1200" s="6"/>
      <c r="D1200" s="13"/>
      <c r="E1200" s="7"/>
    </row>
    <row r="1201" spans="1:5" s="20" customFormat="1" ht="19.5" customHeight="1">
      <c r="A1201" s="25"/>
      <c r="B1201" s="6"/>
      <c r="C1201" s="6"/>
      <c r="D1201" s="13"/>
      <c r="E1201" s="7"/>
    </row>
    <row r="1202" spans="1:5" s="20" customFormat="1" ht="19.5" customHeight="1">
      <c r="A1202" s="25"/>
      <c r="B1202" s="6"/>
      <c r="C1202" s="6"/>
      <c r="D1202" s="13"/>
      <c r="E1202" s="7"/>
    </row>
    <row r="1203" spans="1:5" s="20" customFormat="1" ht="19.5" customHeight="1">
      <c r="A1203" s="25"/>
      <c r="B1203" s="6"/>
      <c r="C1203" s="6"/>
      <c r="D1203" s="13"/>
      <c r="E1203" s="7"/>
    </row>
    <row r="1204" spans="1:5" s="20" customFormat="1" ht="19.5" customHeight="1">
      <c r="A1204" s="25"/>
      <c r="B1204" s="6"/>
      <c r="C1204" s="6"/>
      <c r="D1204" s="13"/>
      <c r="E1204" s="7"/>
    </row>
    <row r="1205" spans="1:5" s="20" customFormat="1" ht="19.5" customHeight="1">
      <c r="A1205" s="25"/>
      <c r="B1205" s="6"/>
      <c r="C1205" s="6"/>
      <c r="D1205" s="13"/>
      <c r="E1205" s="7"/>
    </row>
    <row r="1206" spans="1:5" s="20" customFormat="1" ht="19.5" customHeight="1">
      <c r="A1206" s="25"/>
      <c r="B1206" s="6"/>
      <c r="C1206" s="6"/>
      <c r="D1206" s="13"/>
      <c r="E1206" s="7"/>
    </row>
    <row r="1207" spans="1:5" s="20" customFormat="1" ht="19.5" customHeight="1">
      <c r="A1207" s="25"/>
      <c r="B1207" s="6"/>
      <c r="C1207" s="6"/>
      <c r="D1207" s="13"/>
      <c r="E1207" s="7"/>
    </row>
    <row r="1208" spans="1:5" s="20" customFormat="1" ht="19.5" customHeight="1">
      <c r="A1208" s="25"/>
      <c r="B1208" s="6"/>
      <c r="C1208" s="6"/>
      <c r="D1208" s="13"/>
      <c r="E1208" s="7"/>
    </row>
    <row r="1209" spans="1:5" s="20" customFormat="1" ht="19.5" customHeight="1">
      <c r="A1209" s="25"/>
      <c r="B1209" s="6"/>
      <c r="C1209" s="6"/>
      <c r="D1209" s="13"/>
      <c r="E1209" s="7"/>
    </row>
    <row r="1210" spans="1:5" s="20" customFormat="1" ht="19.5" customHeight="1">
      <c r="A1210" s="25"/>
      <c r="B1210" s="6"/>
      <c r="C1210" s="6"/>
      <c r="D1210" s="13"/>
      <c r="E1210" s="7"/>
    </row>
    <row r="1211" spans="1:5" s="20" customFormat="1" ht="19.5" customHeight="1">
      <c r="A1211" s="25"/>
      <c r="B1211" s="6"/>
      <c r="C1211" s="6"/>
      <c r="D1211" s="13"/>
      <c r="E1211" s="7"/>
    </row>
    <row r="1212" spans="1:5" s="20" customFormat="1" ht="19.5" customHeight="1">
      <c r="A1212" s="25"/>
      <c r="B1212" s="6"/>
      <c r="C1212" s="6"/>
      <c r="D1212" s="13"/>
      <c r="E1212" s="7"/>
    </row>
    <row r="1213" spans="1:5" s="20" customFormat="1" ht="19.5" customHeight="1">
      <c r="A1213" s="25"/>
      <c r="B1213" s="6"/>
      <c r="C1213" s="6"/>
      <c r="D1213" s="13"/>
      <c r="E1213" s="7"/>
    </row>
    <row r="1214" spans="1:5" s="20" customFormat="1" ht="19.5" customHeight="1">
      <c r="A1214" s="25"/>
      <c r="B1214" s="6"/>
      <c r="C1214" s="6"/>
      <c r="D1214" s="13"/>
      <c r="E1214" s="7"/>
    </row>
    <row r="1215" spans="1:5" s="20" customFormat="1" ht="19.5" customHeight="1">
      <c r="A1215" s="25"/>
      <c r="B1215" s="6"/>
      <c r="C1215" s="6"/>
      <c r="D1215" s="13"/>
      <c r="E1215" s="7"/>
    </row>
    <row r="1216" spans="1:5" s="20" customFormat="1" ht="19.5" customHeight="1">
      <c r="A1216" s="25"/>
      <c r="B1216" s="6"/>
      <c r="C1216" s="6"/>
      <c r="D1216" s="13"/>
      <c r="E1216" s="7"/>
    </row>
    <row r="1217" spans="1:5" s="20" customFormat="1" ht="19.5" customHeight="1">
      <c r="A1217" s="25"/>
      <c r="B1217" s="6"/>
      <c r="C1217" s="6"/>
      <c r="D1217" s="13"/>
      <c r="E1217" s="7"/>
    </row>
    <row r="1218" spans="1:5" s="20" customFormat="1" ht="19.5" customHeight="1">
      <c r="A1218" s="25"/>
      <c r="B1218" s="6"/>
      <c r="C1218" s="6"/>
      <c r="D1218" s="13"/>
      <c r="E1218" s="7"/>
    </row>
    <row r="1219" spans="1:5" s="20" customFormat="1" ht="19.5" customHeight="1">
      <c r="A1219" s="25"/>
      <c r="B1219" s="6"/>
      <c r="C1219" s="6"/>
      <c r="D1219" s="13"/>
      <c r="E1219" s="7"/>
    </row>
    <row r="1220" spans="1:5" s="20" customFormat="1" ht="19.5" customHeight="1">
      <c r="A1220" s="25"/>
      <c r="B1220" s="6"/>
      <c r="C1220" s="6"/>
      <c r="D1220" s="13"/>
      <c r="E1220" s="7"/>
    </row>
    <row r="1221" spans="1:5" s="20" customFormat="1" ht="19.5" customHeight="1">
      <c r="A1221" s="25"/>
      <c r="B1221" s="6"/>
      <c r="C1221" s="6"/>
      <c r="D1221" s="13"/>
      <c r="E1221" s="7"/>
    </row>
    <row r="1222" spans="1:5" s="20" customFormat="1" ht="19.5" customHeight="1">
      <c r="A1222" s="25"/>
      <c r="B1222" s="6"/>
      <c r="C1222" s="6"/>
      <c r="D1222" s="13"/>
      <c r="E1222" s="7"/>
    </row>
    <row r="1223" spans="1:5" s="20" customFormat="1" ht="19.5" customHeight="1">
      <c r="A1223" s="25"/>
      <c r="B1223" s="6"/>
      <c r="C1223" s="6"/>
      <c r="D1223" s="13"/>
      <c r="E1223" s="7"/>
    </row>
    <row r="1224" spans="1:5" s="20" customFormat="1" ht="19.5" customHeight="1">
      <c r="A1224" s="25"/>
      <c r="B1224" s="6"/>
      <c r="C1224" s="6"/>
      <c r="D1224" s="13"/>
      <c r="E1224" s="7"/>
    </row>
    <row r="1225" spans="1:5" s="20" customFormat="1" ht="19.5" customHeight="1">
      <c r="A1225" s="25"/>
      <c r="B1225" s="6"/>
      <c r="C1225" s="6"/>
      <c r="D1225" s="13"/>
      <c r="E1225" s="7"/>
    </row>
    <row r="1226" spans="1:5" s="20" customFormat="1" ht="19.5" customHeight="1">
      <c r="A1226" s="25"/>
      <c r="B1226" s="6"/>
      <c r="C1226" s="6"/>
      <c r="D1226" s="13"/>
      <c r="E1226" s="7"/>
    </row>
    <row r="1227" spans="1:5" s="20" customFormat="1" ht="19.5" customHeight="1">
      <c r="A1227" s="25"/>
      <c r="B1227" s="6"/>
      <c r="C1227" s="6"/>
      <c r="D1227" s="13"/>
      <c r="E1227" s="7"/>
    </row>
    <row r="1228" spans="1:5" s="20" customFormat="1" ht="19.5" customHeight="1">
      <c r="A1228" s="25"/>
      <c r="B1228" s="6"/>
      <c r="C1228" s="6"/>
      <c r="D1228" s="13"/>
      <c r="E1228" s="7"/>
    </row>
    <row r="1229" spans="1:5" s="20" customFormat="1" ht="19.5" customHeight="1">
      <c r="A1229" s="25"/>
      <c r="B1229" s="6"/>
      <c r="C1229" s="6"/>
      <c r="D1229" s="13"/>
      <c r="E1229" s="7"/>
    </row>
    <row r="1230" spans="1:5" s="20" customFormat="1" ht="19.5" customHeight="1">
      <c r="A1230" s="25"/>
      <c r="B1230" s="6"/>
      <c r="C1230" s="6"/>
      <c r="D1230" s="13"/>
      <c r="E1230" s="7"/>
    </row>
    <row r="1231" spans="1:5" s="20" customFormat="1" ht="19.5" customHeight="1">
      <c r="A1231" s="25"/>
      <c r="B1231" s="6"/>
      <c r="C1231" s="6"/>
      <c r="D1231" s="13"/>
      <c r="E1231" s="7"/>
    </row>
    <row r="1232" spans="1:5" s="20" customFormat="1" ht="19.5" customHeight="1">
      <c r="A1232" s="25"/>
      <c r="B1232" s="6"/>
      <c r="C1232" s="6"/>
      <c r="D1232" s="13"/>
      <c r="E1232" s="7"/>
    </row>
    <row r="1233" spans="1:5" s="20" customFormat="1" ht="19.5" customHeight="1">
      <c r="A1233" s="25"/>
      <c r="B1233" s="6"/>
      <c r="C1233" s="6"/>
      <c r="D1233" s="13"/>
      <c r="E1233" s="7"/>
    </row>
    <row r="1234" spans="1:5" s="2" customFormat="1" ht="19.5" customHeight="1">
      <c r="A1234" s="25"/>
      <c r="B1234" s="6"/>
      <c r="C1234" s="6"/>
      <c r="D1234" s="13"/>
      <c r="E1234" s="7"/>
    </row>
    <row r="1235" spans="1:5" s="2" customFormat="1" ht="19.5" customHeight="1">
      <c r="A1235" s="25"/>
      <c r="B1235" s="6"/>
      <c r="C1235" s="6"/>
      <c r="D1235" s="13"/>
      <c r="E1235" s="7"/>
    </row>
    <row r="1236" spans="1:5" s="2" customFormat="1" ht="19.5" customHeight="1">
      <c r="A1236" s="25"/>
      <c r="B1236" s="6"/>
      <c r="C1236" s="6"/>
      <c r="D1236" s="13"/>
      <c r="E1236" s="7"/>
    </row>
    <row r="1237" spans="1:5" s="2" customFormat="1" ht="19.5" customHeight="1">
      <c r="A1237" s="25"/>
      <c r="B1237" s="6"/>
      <c r="C1237" s="6"/>
      <c r="D1237" s="13"/>
      <c r="E1237" s="7"/>
    </row>
    <row r="1238" spans="1:5" s="2" customFormat="1" ht="19.5" customHeight="1">
      <c r="A1238" s="25"/>
      <c r="B1238" s="6"/>
      <c r="C1238" s="6"/>
      <c r="D1238" s="13"/>
      <c r="E1238" s="7"/>
    </row>
    <row r="1239" spans="1:5" s="2" customFormat="1" ht="19.5" customHeight="1">
      <c r="A1239" s="25"/>
      <c r="B1239" s="6"/>
      <c r="C1239" s="6"/>
      <c r="D1239" s="13"/>
      <c r="E1239" s="7"/>
    </row>
    <row r="1240" spans="1:5" s="2" customFormat="1" ht="19.5" customHeight="1">
      <c r="A1240" s="25"/>
      <c r="B1240" s="6"/>
      <c r="C1240" s="6"/>
      <c r="D1240" s="13"/>
      <c r="E1240" s="7"/>
    </row>
    <row r="1241" spans="1:5" s="2" customFormat="1" ht="19.5" customHeight="1">
      <c r="A1241" s="25"/>
      <c r="B1241" s="6"/>
      <c r="C1241" s="6"/>
      <c r="D1241" s="13"/>
      <c r="E1241" s="7"/>
    </row>
    <row r="1242" spans="1:5" s="20" customFormat="1" ht="19.5" customHeight="1">
      <c r="A1242" s="25"/>
      <c r="B1242" s="6"/>
      <c r="C1242" s="6"/>
      <c r="D1242" s="13"/>
      <c r="E1242" s="7"/>
    </row>
    <row r="1243" spans="1:5" s="20" customFormat="1" ht="19.5" customHeight="1">
      <c r="A1243" s="25"/>
      <c r="B1243" s="6"/>
      <c r="C1243" s="6"/>
      <c r="D1243" s="13"/>
      <c r="E1243" s="7"/>
    </row>
    <row r="1244" spans="1:5" s="20" customFormat="1" ht="19.5" customHeight="1">
      <c r="A1244" s="25"/>
      <c r="B1244" s="6"/>
      <c r="C1244" s="6"/>
      <c r="D1244" s="13"/>
      <c r="E1244" s="7"/>
    </row>
    <row r="1245" spans="1:5" s="20" customFormat="1" ht="19.5" customHeight="1">
      <c r="A1245" s="25"/>
      <c r="B1245" s="6"/>
      <c r="C1245" s="6"/>
      <c r="D1245" s="13"/>
      <c r="E1245" s="7"/>
    </row>
    <row r="1246" spans="1:5" s="20" customFormat="1" ht="19.5" customHeight="1">
      <c r="A1246" s="25"/>
      <c r="B1246" s="6"/>
      <c r="C1246" s="6"/>
      <c r="D1246" s="13"/>
      <c r="E1246" s="7"/>
    </row>
    <row r="1247" spans="1:5" s="20" customFormat="1" ht="19.5" customHeight="1">
      <c r="A1247" s="25"/>
      <c r="B1247" s="6"/>
      <c r="C1247" s="6"/>
      <c r="D1247" s="13"/>
      <c r="E1247" s="7"/>
    </row>
    <row r="1248" spans="1:5" s="2" customFormat="1" ht="19.5" customHeight="1">
      <c r="A1248" s="25"/>
      <c r="B1248" s="6"/>
      <c r="C1248" s="6"/>
      <c r="D1248" s="13"/>
      <c r="E1248" s="7"/>
    </row>
    <row r="1249" spans="1:5" s="2" customFormat="1" ht="19.5" customHeight="1">
      <c r="A1249" s="25"/>
      <c r="B1249" s="6"/>
      <c r="C1249" s="6"/>
      <c r="D1249" s="13"/>
      <c r="E1249" s="7"/>
    </row>
    <row r="1250" spans="1:5" s="2" customFormat="1" ht="19.5" customHeight="1">
      <c r="A1250" s="25"/>
      <c r="B1250" s="6"/>
      <c r="C1250" s="6"/>
      <c r="D1250" s="13"/>
      <c r="E1250" s="7"/>
    </row>
    <row r="1251" spans="1:5" s="2" customFormat="1" ht="19.5" customHeight="1">
      <c r="A1251" s="25"/>
      <c r="B1251" s="6"/>
      <c r="C1251" s="6"/>
      <c r="D1251" s="13"/>
      <c r="E1251" s="7"/>
    </row>
    <row r="1252" spans="1:5" s="2" customFormat="1" ht="19.5" customHeight="1">
      <c r="A1252" s="25"/>
      <c r="B1252" s="6"/>
      <c r="C1252" s="6"/>
      <c r="D1252" s="13"/>
      <c r="E1252" s="7"/>
    </row>
    <row r="1253" spans="1:5" s="2" customFormat="1" ht="19.5" customHeight="1">
      <c r="A1253" s="25"/>
      <c r="B1253" s="6"/>
      <c r="C1253" s="6"/>
      <c r="D1253" s="13"/>
      <c r="E1253" s="7"/>
    </row>
    <row r="1254" spans="1:5" s="2" customFormat="1" ht="19.5" customHeight="1">
      <c r="A1254" s="25"/>
      <c r="B1254" s="6"/>
      <c r="C1254" s="6"/>
      <c r="D1254" s="13"/>
      <c r="E1254" s="7"/>
    </row>
    <row r="1255" spans="1:5" s="2" customFormat="1" ht="19.5" customHeight="1">
      <c r="A1255" s="25"/>
      <c r="B1255" s="6"/>
      <c r="C1255" s="6"/>
      <c r="D1255" s="13"/>
      <c r="E1255" s="7"/>
    </row>
    <row r="1256" spans="1:5" s="2" customFormat="1" ht="19.5" customHeight="1">
      <c r="A1256" s="25"/>
      <c r="B1256" s="6"/>
      <c r="C1256" s="6"/>
      <c r="D1256" s="13"/>
      <c r="E1256" s="7"/>
    </row>
    <row r="1257" spans="1:5" s="2" customFormat="1" ht="19.5" customHeight="1">
      <c r="A1257" s="25"/>
      <c r="B1257" s="6"/>
      <c r="C1257" s="6"/>
      <c r="D1257" s="13"/>
      <c r="E1257" s="7"/>
    </row>
    <row r="1258" spans="1:5" s="2" customFormat="1" ht="19.5" customHeight="1">
      <c r="A1258" s="25"/>
      <c r="B1258" s="6"/>
      <c r="C1258" s="6"/>
      <c r="D1258" s="13"/>
      <c r="E1258" s="7"/>
    </row>
    <row r="1259" spans="1:5" s="2" customFormat="1" ht="19.5" customHeight="1">
      <c r="A1259" s="25"/>
      <c r="B1259" s="6"/>
      <c r="C1259" s="6"/>
      <c r="D1259" s="13"/>
      <c r="E1259" s="7"/>
    </row>
    <row r="1260" spans="1:5" s="2" customFormat="1" ht="19.5" customHeight="1">
      <c r="A1260" s="25"/>
      <c r="B1260" s="6"/>
      <c r="C1260" s="6"/>
      <c r="D1260" s="13"/>
      <c r="E1260" s="7"/>
    </row>
    <row r="1261" spans="1:5" s="2" customFormat="1" ht="19.5" customHeight="1">
      <c r="A1261" s="25"/>
      <c r="B1261" s="6"/>
      <c r="C1261" s="6"/>
      <c r="D1261" s="13"/>
      <c r="E1261" s="7"/>
    </row>
    <row r="1262" spans="1:5" s="2" customFormat="1" ht="19.5" customHeight="1">
      <c r="A1262" s="25"/>
      <c r="B1262" s="6"/>
      <c r="C1262" s="6"/>
      <c r="D1262" s="13"/>
      <c r="E1262" s="7"/>
    </row>
    <row r="1263" spans="1:5" s="2" customFormat="1" ht="19.5" customHeight="1">
      <c r="A1263" s="25"/>
      <c r="B1263" s="6"/>
      <c r="C1263" s="6"/>
      <c r="D1263" s="13"/>
      <c r="E1263" s="7"/>
    </row>
    <row r="1264" spans="1:5" s="2" customFormat="1" ht="19.5" customHeight="1">
      <c r="A1264" s="25"/>
      <c r="B1264" s="6"/>
      <c r="C1264" s="6"/>
      <c r="D1264" s="13"/>
      <c r="E1264" s="7"/>
    </row>
    <row r="1265" spans="1:5" s="2" customFormat="1" ht="19.5" customHeight="1">
      <c r="A1265" s="25"/>
      <c r="B1265" s="6"/>
      <c r="C1265" s="6"/>
      <c r="D1265" s="13"/>
      <c r="E1265" s="7"/>
    </row>
    <row r="1266" spans="1:5" s="2" customFormat="1" ht="19.5" customHeight="1">
      <c r="A1266" s="25"/>
      <c r="B1266" s="6"/>
      <c r="C1266" s="6"/>
      <c r="D1266" s="13"/>
      <c r="E1266" s="7"/>
    </row>
    <row r="1267" spans="1:5" s="2" customFormat="1" ht="19.5" customHeight="1">
      <c r="A1267" s="25"/>
      <c r="B1267" s="6"/>
      <c r="C1267" s="6"/>
      <c r="D1267" s="13"/>
      <c r="E1267" s="7"/>
    </row>
    <row r="1268" spans="1:5" s="2" customFormat="1" ht="19.5" customHeight="1">
      <c r="A1268" s="25"/>
      <c r="B1268" s="6"/>
      <c r="C1268" s="6"/>
      <c r="D1268" s="13"/>
      <c r="E1268" s="7"/>
    </row>
    <row r="1269" spans="1:5" s="2" customFormat="1" ht="19.5" customHeight="1">
      <c r="A1269" s="25"/>
      <c r="B1269" s="6"/>
      <c r="C1269" s="6"/>
      <c r="D1269" s="13"/>
      <c r="E1269" s="7"/>
    </row>
    <row r="1270" spans="1:5" s="2" customFormat="1" ht="19.5" customHeight="1">
      <c r="A1270" s="25"/>
      <c r="B1270" s="6"/>
      <c r="C1270" s="6"/>
      <c r="D1270" s="13"/>
      <c r="E1270" s="7"/>
    </row>
    <row r="1271" spans="1:5" s="2" customFormat="1" ht="19.5" customHeight="1">
      <c r="A1271" s="25"/>
      <c r="B1271" s="6"/>
      <c r="C1271" s="6"/>
      <c r="D1271" s="13"/>
      <c r="E1271" s="7"/>
    </row>
    <row r="1272" spans="1:5" s="2" customFormat="1" ht="19.5" customHeight="1">
      <c r="A1272" s="25"/>
      <c r="B1272" s="6"/>
      <c r="C1272" s="6"/>
      <c r="D1272" s="13"/>
      <c r="E1272" s="7"/>
    </row>
    <row r="1273" spans="1:5" s="2" customFormat="1" ht="19.5" customHeight="1">
      <c r="A1273" s="25"/>
      <c r="B1273" s="6"/>
      <c r="C1273" s="6"/>
      <c r="D1273" s="13"/>
      <c r="E1273" s="7"/>
    </row>
    <row r="1274" spans="1:5" s="2" customFormat="1" ht="19.5" customHeight="1">
      <c r="A1274" s="25"/>
      <c r="B1274" s="6"/>
      <c r="C1274" s="6"/>
      <c r="D1274" s="13"/>
      <c r="E1274" s="7"/>
    </row>
    <row r="1275" spans="1:5" s="2" customFormat="1" ht="19.5" customHeight="1">
      <c r="A1275" s="25"/>
      <c r="B1275" s="6"/>
      <c r="C1275" s="6"/>
      <c r="D1275" s="13"/>
      <c r="E1275" s="7"/>
    </row>
    <row r="1276" spans="1:5" s="2" customFormat="1" ht="19.5" customHeight="1">
      <c r="A1276" s="25"/>
      <c r="B1276" s="6"/>
      <c r="C1276" s="6"/>
      <c r="D1276" s="13"/>
      <c r="E1276" s="7"/>
    </row>
    <row r="1277" spans="1:5" s="2" customFormat="1" ht="19.5" customHeight="1">
      <c r="A1277" s="25"/>
      <c r="B1277" s="6"/>
      <c r="C1277" s="6"/>
      <c r="D1277" s="13"/>
      <c r="E1277" s="7"/>
    </row>
    <row r="1278" spans="1:5" s="2" customFormat="1" ht="19.5" customHeight="1">
      <c r="A1278" s="25"/>
      <c r="B1278" s="6"/>
      <c r="C1278" s="6"/>
      <c r="D1278" s="13"/>
      <c r="E1278" s="7"/>
    </row>
    <row r="1279" spans="1:5" s="2" customFormat="1" ht="19.5" customHeight="1">
      <c r="A1279" s="25"/>
      <c r="B1279" s="6"/>
      <c r="C1279" s="6"/>
      <c r="D1279" s="13"/>
      <c r="E1279" s="7"/>
    </row>
    <row r="1280" spans="1:5" s="2" customFormat="1" ht="19.5" customHeight="1">
      <c r="A1280" s="25"/>
      <c r="B1280" s="6"/>
      <c r="C1280" s="6"/>
      <c r="D1280" s="13"/>
      <c r="E1280" s="7"/>
    </row>
    <row r="1281" spans="1:5" s="2" customFormat="1" ht="19.5" customHeight="1">
      <c r="A1281" s="25"/>
      <c r="B1281" s="6"/>
      <c r="C1281" s="6"/>
      <c r="D1281" s="13"/>
      <c r="E1281" s="7"/>
    </row>
    <row r="1282" spans="1:5" s="2" customFormat="1" ht="19.5" customHeight="1">
      <c r="A1282" s="25"/>
      <c r="B1282" s="6"/>
      <c r="C1282" s="6"/>
      <c r="D1282" s="13"/>
      <c r="E1282" s="7"/>
    </row>
    <row r="1283" spans="1:5" s="2" customFormat="1" ht="19.5" customHeight="1">
      <c r="A1283" s="25"/>
      <c r="B1283" s="6"/>
      <c r="C1283" s="6"/>
      <c r="D1283" s="13"/>
      <c r="E1283" s="7"/>
    </row>
    <row r="1284" spans="1:5" s="2" customFormat="1" ht="19.5" customHeight="1">
      <c r="A1284" s="25"/>
      <c r="B1284" s="6"/>
      <c r="C1284" s="6"/>
      <c r="D1284" s="13"/>
      <c r="E1284" s="7"/>
    </row>
    <row r="1285" spans="1:5" s="2" customFormat="1" ht="19.5" customHeight="1">
      <c r="A1285" s="25"/>
      <c r="B1285" s="6"/>
      <c r="C1285" s="6"/>
      <c r="D1285" s="13"/>
      <c r="E1285" s="7"/>
    </row>
    <row r="1286" spans="1:5" s="2" customFormat="1" ht="19.5" customHeight="1">
      <c r="A1286" s="25"/>
      <c r="B1286" s="6"/>
      <c r="C1286" s="6"/>
      <c r="D1286" s="13"/>
      <c r="E1286" s="7"/>
    </row>
    <row r="1287" spans="1:5" s="2" customFormat="1" ht="19.5" customHeight="1">
      <c r="A1287" s="25"/>
      <c r="B1287" s="6"/>
      <c r="C1287" s="6"/>
      <c r="D1287" s="13"/>
      <c r="E1287" s="7"/>
    </row>
    <row r="1288" spans="1:5" s="2" customFormat="1" ht="19.5" customHeight="1">
      <c r="A1288" s="25"/>
      <c r="B1288" s="6"/>
      <c r="C1288" s="6"/>
      <c r="D1288" s="13"/>
      <c r="E1288" s="7"/>
    </row>
    <row r="1289" spans="1:5" s="2" customFormat="1" ht="19.5" customHeight="1">
      <c r="A1289" s="25"/>
      <c r="B1289" s="6"/>
      <c r="C1289" s="6"/>
      <c r="D1289" s="13"/>
      <c r="E1289" s="7"/>
    </row>
    <row r="1290" spans="1:5" s="2" customFormat="1" ht="19.5" customHeight="1">
      <c r="A1290" s="25"/>
      <c r="B1290" s="6"/>
      <c r="C1290" s="6"/>
      <c r="D1290" s="13"/>
      <c r="E1290" s="7"/>
    </row>
    <row r="1291" spans="1:5" s="2" customFormat="1" ht="19.5" customHeight="1">
      <c r="A1291" s="25"/>
      <c r="B1291" s="6"/>
      <c r="C1291" s="6"/>
      <c r="D1291" s="13"/>
      <c r="E1291" s="7"/>
    </row>
    <row r="1292" spans="1:5" s="2" customFormat="1" ht="19.5" customHeight="1">
      <c r="A1292" s="25"/>
      <c r="B1292" s="6"/>
      <c r="C1292" s="6"/>
      <c r="D1292" s="13"/>
      <c r="E1292" s="7"/>
    </row>
    <row r="1293" spans="1:5" s="2" customFormat="1" ht="19.5" customHeight="1">
      <c r="A1293" s="25"/>
      <c r="B1293" s="6"/>
      <c r="C1293" s="6"/>
      <c r="D1293" s="13"/>
      <c r="E1293" s="7"/>
    </row>
    <row r="1294" spans="1:5" s="2" customFormat="1" ht="19.5" customHeight="1">
      <c r="A1294" s="25"/>
      <c r="B1294" s="6"/>
      <c r="C1294" s="6"/>
      <c r="D1294" s="13"/>
      <c r="E1294" s="7"/>
    </row>
    <row r="1295" spans="1:5" s="2" customFormat="1" ht="19.5" customHeight="1">
      <c r="A1295" s="25"/>
      <c r="B1295" s="6"/>
      <c r="C1295" s="6"/>
      <c r="D1295" s="13"/>
      <c r="E1295" s="7"/>
    </row>
    <row r="1296" spans="1:5" s="2" customFormat="1" ht="19.5" customHeight="1">
      <c r="A1296" s="25"/>
      <c r="B1296" s="6"/>
      <c r="C1296" s="6"/>
      <c r="D1296" s="13"/>
      <c r="E1296" s="7"/>
    </row>
    <row r="1297" spans="1:5" s="2" customFormat="1" ht="19.5" customHeight="1">
      <c r="A1297" s="25"/>
      <c r="B1297" s="6"/>
      <c r="C1297" s="6"/>
      <c r="D1297" s="13"/>
      <c r="E1297" s="7"/>
    </row>
    <row r="1298" spans="1:5" s="2" customFormat="1" ht="19.5" customHeight="1">
      <c r="A1298" s="25"/>
      <c r="B1298" s="6"/>
      <c r="C1298" s="6"/>
      <c r="D1298" s="13"/>
      <c r="E1298" s="7"/>
    </row>
    <row r="1299" spans="1:4" s="2" customFormat="1" ht="19.5" customHeight="1">
      <c r="A1299" s="25"/>
      <c r="B1299" s="6"/>
      <c r="C1299" s="6"/>
      <c r="D1299" s="13"/>
    </row>
    <row r="1300" spans="1:5" s="2" customFormat="1" ht="19.5" customHeight="1">
      <c r="A1300" s="25"/>
      <c r="B1300" s="6"/>
      <c r="C1300" s="6"/>
      <c r="D1300" s="13"/>
      <c r="E1300" s="7"/>
    </row>
    <row r="1301" spans="1:5" s="2" customFormat="1" ht="19.5" customHeight="1">
      <c r="A1301" s="25"/>
      <c r="B1301" s="6"/>
      <c r="C1301" s="6"/>
      <c r="D1301" s="13"/>
      <c r="E1301" s="7"/>
    </row>
    <row r="1302" spans="1:5" s="2" customFormat="1" ht="19.5" customHeight="1">
      <c r="A1302" s="25"/>
      <c r="B1302" s="6"/>
      <c r="C1302" s="6"/>
      <c r="D1302" s="13"/>
      <c r="E1302" s="7"/>
    </row>
    <row r="1303" spans="1:5" s="2" customFormat="1" ht="19.5" customHeight="1">
      <c r="A1303" s="25"/>
      <c r="B1303" s="6"/>
      <c r="C1303" s="6"/>
      <c r="D1303" s="13"/>
      <c r="E1303" s="7"/>
    </row>
    <row r="1304" spans="1:5" s="2" customFormat="1" ht="19.5" customHeight="1">
      <c r="A1304" s="25"/>
      <c r="B1304" s="6"/>
      <c r="C1304" s="6"/>
      <c r="D1304" s="13"/>
      <c r="E1304" s="7"/>
    </row>
    <row r="1305" spans="1:5" s="2" customFormat="1" ht="19.5" customHeight="1">
      <c r="A1305" s="25"/>
      <c r="B1305" s="6"/>
      <c r="C1305" s="6"/>
      <c r="D1305" s="13"/>
      <c r="E1305" s="7"/>
    </row>
    <row r="1306" spans="1:5" s="2" customFormat="1" ht="19.5" customHeight="1">
      <c r="A1306" s="25"/>
      <c r="B1306" s="6"/>
      <c r="C1306" s="6"/>
      <c r="D1306" s="13"/>
      <c r="E1306" s="7"/>
    </row>
    <row r="1307" spans="1:5" s="2" customFormat="1" ht="19.5" customHeight="1">
      <c r="A1307" s="25"/>
      <c r="B1307" s="6"/>
      <c r="C1307" s="6"/>
      <c r="D1307" s="13"/>
      <c r="E1307" s="7"/>
    </row>
    <row r="1308" spans="1:5" s="2" customFormat="1" ht="19.5" customHeight="1">
      <c r="A1308" s="25"/>
      <c r="B1308" s="6"/>
      <c r="C1308" s="6"/>
      <c r="D1308" s="13"/>
      <c r="E1308" s="7"/>
    </row>
    <row r="1309" spans="1:5" s="2" customFormat="1" ht="19.5" customHeight="1">
      <c r="A1309" s="25"/>
      <c r="B1309" s="6"/>
      <c r="C1309" s="6"/>
      <c r="D1309" s="13"/>
      <c r="E1309" s="7"/>
    </row>
    <row r="1310" spans="1:5" s="2" customFormat="1" ht="19.5" customHeight="1">
      <c r="A1310" s="25"/>
      <c r="B1310" s="6"/>
      <c r="C1310" s="6"/>
      <c r="D1310" s="13"/>
      <c r="E1310" s="7"/>
    </row>
    <row r="1311" spans="1:5" s="2" customFormat="1" ht="19.5" customHeight="1">
      <c r="A1311" s="25"/>
      <c r="B1311" s="6"/>
      <c r="C1311" s="6"/>
      <c r="D1311" s="13"/>
      <c r="E1311" s="7"/>
    </row>
    <row r="1312" spans="1:5" s="2" customFormat="1" ht="19.5" customHeight="1">
      <c r="A1312" s="25"/>
      <c r="B1312" s="6"/>
      <c r="C1312" s="6"/>
      <c r="D1312" s="13"/>
      <c r="E1312" s="7"/>
    </row>
    <row r="1313" spans="1:5" s="2" customFormat="1" ht="19.5" customHeight="1">
      <c r="A1313" s="25"/>
      <c r="B1313" s="6"/>
      <c r="C1313" s="6"/>
      <c r="D1313" s="13"/>
      <c r="E1313" s="7"/>
    </row>
    <row r="1314" spans="1:5" s="2" customFormat="1" ht="19.5" customHeight="1">
      <c r="A1314" s="25"/>
      <c r="B1314" s="6"/>
      <c r="C1314" s="6"/>
      <c r="D1314" s="13"/>
      <c r="E1314" s="7"/>
    </row>
    <row r="1315" spans="1:5" s="2" customFormat="1" ht="19.5" customHeight="1">
      <c r="A1315" s="25"/>
      <c r="B1315" s="6"/>
      <c r="C1315" s="6"/>
      <c r="D1315" s="13"/>
      <c r="E1315" s="7"/>
    </row>
    <row r="1316" spans="1:5" s="2" customFormat="1" ht="19.5" customHeight="1">
      <c r="A1316" s="25"/>
      <c r="B1316" s="6"/>
      <c r="C1316" s="6"/>
      <c r="D1316" s="13"/>
      <c r="E1316" s="7"/>
    </row>
    <row r="1317" spans="1:5" s="2" customFormat="1" ht="19.5" customHeight="1">
      <c r="A1317" s="25"/>
      <c r="B1317" s="6"/>
      <c r="C1317" s="6"/>
      <c r="D1317" s="13"/>
      <c r="E1317" s="7"/>
    </row>
    <row r="1318" spans="1:5" s="2" customFormat="1" ht="19.5" customHeight="1">
      <c r="A1318" s="25"/>
      <c r="B1318" s="6"/>
      <c r="C1318" s="6"/>
      <c r="D1318" s="13"/>
      <c r="E1318" s="7"/>
    </row>
    <row r="1319" spans="1:5" s="2" customFormat="1" ht="19.5" customHeight="1">
      <c r="A1319" s="25"/>
      <c r="B1319" s="6"/>
      <c r="C1319" s="6"/>
      <c r="D1319" s="13"/>
      <c r="E1319" s="7"/>
    </row>
    <row r="1320" spans="1:5" s="2" customFormat="1" ht="19.5" customHeight="1">
      <c r="A1320" s="25"/>
      <c r="B1320" s="6"/>
      <c r="C1320" s="6"/>
      <c r="D1320" s="13"/>
      <c r="E1320" s="7"/>
    </row>
    <row r="1321" spans="1:5" s="2" customFormat="1" ht="19.5" customHeight="1">
      <c r="A1321" s="25"/>
      <c r="B1321" s="6"/>
      <c r="C1321" s="6"/>
      <c r="D1321" s="13"/>
      <c r="E1321" s="7"/>
    </row>
    <row r="1322" spans="1:5" s="2" customFormat="1" ht="19.5" customHeight="1">
      <c r="A1322" s="25"/>
      <c r="B1322" s="6"/>
      <c r="C1322" s="6"/>
      <c r="D1322" s="13"/>
      <c r="E1322" s="7"/>
    </row>
    <row r="1323" spans="1:5" s="2" customFormat="1" ht="19.5" customHeight="1">
      <c r="A1323" s="25"/>
      <c r="B1323" s="6"/>
      <c r="C1323" s="6"/>
      <c r="D1323" s="13"/>
      <c r="E1323" s="7"/>
    </row>
    <row r="1324" spans="1:5" s="2" customFormat="1" ht="19.5" customHeight="1">
      <c r="A1324" s="25"/>
      <c r="B1324" s="6"/>
      <c r="C1324" s="6"/>
      <c r="D1324" s="13"/>
      <c r="E1324" s="7"/>
    </row>
    <row r="1325" spans="1:5" s="2" customFormat="1" ht="19.5" customHeight="1">
      <c r="A1325" s="25"/>
      <c r="B1325" s="6"/>
      <c r="C1325" s="6"/>
      <c r="D1325" s="13"/>
      <c r="E1325" s="7"/>
    </row>
    <row r="1326" spans="1:5" s="2" customFormat="1" ht="19.5" customHeight="1">
      <c r="A1326" s="25"/>
      <c r="B1326" s="6"/>
      <c r="C1326" s="6"/>
      <c r="D1326" s="13"/>
      <c r="E1326" s="7"/>
    </row>
    <row r="1327" spans="1:5" s="2" customFormat="1" ht="19.5" customHeight="1">
      <c r="A1327" s="25"/>
      <c r="B1327" s="6"/>
      <c r="C1327" s="6"/>
      <c r="D1327" s="13"/>
      <c r="E1327" s="7"/>
    </row>
    <row r="1328" spans="1:5" s="2" customFormat="1" ht="19.5" customHeight="1">
      <c r="A1328" s="25"/>
      <c r="B1328" s="6"/>
      <c r="C1328" s="6"/>
      <c r="D1328" s="13"/>
      <c r="E1328" s="7"/>
    </row>
    <row r="1329" spans="1:5" s="2" customFormat="1" ht="19.5" customHeight="1">
      <c r="A1329" s="25"/>
      <c r="B1329" s="6"/>
      <c r="C1329" s="6"/>
      <c r="D1329" s="13"/>
      <c r="E1329" s="7"/>
    </row>
    <row r="1330" spans="1:5" s="2" customFormat="1" ht="19.5" customHeight="1">
      <c r="A1330" s="25"/>
      <c r="B1330" s="6"/>
      <c r="C1330" s="6"/>
      <c r="D1330" s="13"/>
      <c r="E1330" s="7"/>
    </row>
    <row r="1331" spans="1:5" s="2" customFormat="1" ht="19.5" customHeight="1">
      <c r="A1331" s="25"/>
      <c r="B1331" s="6"/>
      <c r="C1331" s="6"/>
      <c r="D1331" s="13"/>
      <c r="E1331" s="7"/>
    </row>
    <row r="1332" spans="1:5" s="2" customFormat="1" ht="19.5" customHeight="1">
      <c r="A1332" s="25"/>
      <c r="B1332" s="6"/>
      <c r="C1332" s="6"/>
      <c r="D1332" s="13"/>
      <c r="E1332" s="7"/>
    </row>
    <row r="1333" spans="1:5" s="2" customFormat="1" ht="19.5" customHeight="1">
      <c r="A1333" s="25"/>
      <c r="B1333" s="6"/>
      <c r="C1333" s="6"/>
      <c r="D1333" s="13"/>
      <c r="E1333" s="7"/>
    </row>
    <row r="1334" spans="1:5" s="2" customFormat="1" ht="19.5" customHeight="1">
      <c r="A1334" s="25"/>
      <c r="B1334" s="6"/>
      <c r="C1334" s="6"/>
      <c r="D1334" s="13"/>
      <c r="E1334" s="7"/>
    </row>
    <row r="1335" spans="1:5" s="2" customFormat="1" ht="19.5" customHeight="1">
      <c r="A1335" s="25"/>
      <c r="B1335" s="6"/>
      <c r="C1335" s="6"/>
      <c r="D1335" s="13"/>
      <c r="E1335" s="7"/>
    </row>
    <row r="1336" spans="1:5" s="2" customFormat="1" ht="19.5" customHeight="1">
      <c r="A1336" s="25"/>
      <c r="B1336" s="6"/>
      <c r="C1336" s="6"/>
      <c r="D1336" s="13"/>
      <c r="E1336" s="7"/>
    </row>
    <row r="1337" spans="1:5" s="2" customFormat="1" ht="19.5" customHeight="1">
      <c r="A1337" s="25"/>
      <c r="B1337" s="6"/>
      <c r="C1337" s="6"/>
      <c r="D1337" s="13"/>
      <c r="E1337" s="7"/>
    </row>
    <row r="1338" spans="1:5" s="2" customFormat="1" ht="19.5" customHeight="1">
      <c r="A1338" s="25"/>
      <c r="B1338" s="6"/>
      <c r="C1338" s="6"/>
      <c r="D1338" s="13"/>
      <c r="E1338" s="7"/>
    </row>
    <row r="1339" spans="1:5" s="2" customFormat="1" ht="19.5" customHeight="1">
      <c r="A1339" s="25"/>
      <c r="B1339" s="6"/>
      <c r="C1339" s="6"/>
      <c r="D1339" s="13"/>
      <c r="E1339" s="7"/>
    </row>
    <row r="1340" spans="1:5" s="2" customFormat="1" ht="19.5" customHeight="1">
      <c r="A1340" s="25"/>
      <c r="B1340" s="6"/>
      <c r="C1340" s="6"/>
      <c r="D1340" s="13"/>
      <c r="E1340" s="7"/>
    </row>
    <row r="1341" spans="1:5" s="2" customFormat="1" ht="19.5" customHeight="1">
      <c r="A1341" s="25"/>
      <c r="B1341" s="6"/>
      <c r="C1341" s="6"/>
      <c r="D1341" s="13"/>
      <c r="E1341" s="7"/>
    </row>
    <row r="1342" spans="1:5" s="2" customFormat="1" ht="19.5" customHeight="1">
      <c r="A1342" s="25"/>
      <c r="B1342" s="6"/>
      <c r="C1342" s="6"/>
      <c r="D1342" s="13"/>
      <c r="E1342" s="7"/>
    </row>
    <row r="1343" spans="1:5" s="2" customFormat="1" ht="19.5" customHeight="1">
      <c r="A1343" s="25"/>
      <c r="B1343" s="6"/>
      <c r="C1343" s="6"/>
      <c r="D1343" s="13"/>
      <c r="E1343" s="7"/>
    </row>
    <row r="1344" spans="1:5" s="2" customFormat="1" ht="19.5" customHeight="1">
      <c r="A1344" s="25"/>
      <c r="B1344" s="6"/>
      <c r="C1344" s="6"/>
      <c r="D1344" s="13"/>
      <c r="E1344" s="7"/>
    </row>
    <row r="1345" spans="1:5" s="2" customFormat="1" ht="19.5" customHeight="1">
      <c r="A1345" s="25"/>
      <c r="B1345" s="6"/>
      <c r="C1345" s="6"/>
      <c r="D1345" s="13"/>
      <c r="E1345" s="7"/>
    </row>
    <row r="1346" spans="1:5" s="2" customFormat="1" ht="19.5" customHeight="1">
      <c r="A1346" s="25"/>
      <c r="B1346" s="6"/>
      <c r="C1346" s="6"/>
      <c r="D1346" s="13"/>
      <c r="E1346" s="7"/>
    </row>
    <row r="1347" spans="1:5" s="2" customFormat="1" ht="19.5" customHeight="1">
      <c r="A1347" s="25"/>
      <c r="B1347" s="6"/>
      <c r="C1347" s="6"/>
      <c r="D1347" s="13"/>
      <c r="E1347" s="7"/>
    </row>
    <row r="1348" spans="1:5" s="2" customFormat="1" ht="19.5" customHeight="1">
      <c r="A1348" s="25"/>
      <c r="B1348" s="6"/>
      <c r="C1348" s="6"/>
      <c r="D1348" s="13"/>
      <c r="E1348" s="7"/>
    </row>
    <row r="1349" spans="1:5" s="2" customFormat="1" ht="19.5" customHeight="1">
      <c r="A1349" s="25"/>
      <c r="B1349" s="21"/>
      <c r="C1349" s="6"/>
      <c r="D1349" s="13"/>
      <c r="E1349" s="7"/>
    </row>
    <row r="1350" spans="1:5" s="2" customFormat="1" ht="19.5" customHeight="1">
      <c r="A1350" s="25"/>
      <c r="B1350" s="6"/>
      <c r="C1350" s="6"/>
      <c r="D1350" s="13"/>
      <c r="E1350" s="7"/>
    </row>
    <row r="1351" spans="1:5" s="2" customFormat="1" ht="19.5" customHeight="1">
      <c r="A1351" s="25"/>
      <c r="B1351" s="6"/>
      <c r="C1351" s="6"/>
      <c r="D1351" s="13"/>
      <c r="E1351" s="7"/>
    </row>
    <row r="1352" spans="1:5" s="2" customFormat="1" ht="19.5" customHeight="1">
      <c r="A1352" s="25"/>
      <c r="B1352" s="6"/>
      <c r="C1352" s="6"/>
      <c r="D1352" s="13"/>
      <c r="E1352" s="7"/>
    </row>
    <row r="1353" spans="1:5" s="2" customFormat="1" ht="19.5" customHeight="1">
      <c r="A1353" s="25"/>
      <c r="B1353" s="6"/>
      <c r="C1353" s="6"/>
      <c r="D1353" s="13"/>
      <c r="E1353" s="7"/>
    </row>
    <row r="1354" spans="1:5" s="2" customFormat="1" ht="19.5" customHeight="1">
      <c r="A1354" s="25"/>
      <c r="B1354" s="6"/>
      <c r="C1354" s="6"/>
      <c r="D1354" s="13"/>
      <c r="E1354" s="7"/>
    </row>
    <row r="1355" spans="1:5" s="2" customFormat="1" ht="19.5" customHeight="1">
      <c r="A1355" s="25"/>
      <c r="B1355" s="6"/>
      <c r="C1355" s="6"/>
      <c r="D1355" s="13"/>
      <c r="E1355" s="7"/>
    </row>
    <row r="1356" spans="1:5" s="2" customFormat="1" ht="19.5" customHeight="1">
      <c r="A1356" s="25"/>
      <c r="B1356" s="6"/>
      <c r="C1356" s="6"/>
      <c r="D1356" s="13"/>
      <c r="E1356" s="7"/>
    </row>
    <row r="1357" spans="1:5" s="2" customFormat="1" ht="19.5" customHeight="1">
      <c r="A1357" s="25"/>
      <c r="B1357" s="6"/>
      <c r="C1357" s="6"/>
      <c r="D1357" s="13"/>
      <c r="E1357" s="7"/>
    </row>
    <row r="1358" spans="1:5" s="2" customFormat="1" ht="19.5" customHeight="1">
      <c r="A1358" s="25"/>
      <c r="B1358" s="6"/>
      <c r="C1358" s="6"/>
      <c r="D1358" s="13"/>
      <c r="E1358" s="7"/>
    </row>
    <row r="1359" spans="1:5" s="2" customFormat="1" ht="19.5" customHeight="1">
      <c r="A1359" s="25"/>
      <c r="B1359" s="6"/>
      <c r="C1359" s="6"/>
      <c r="D1359" s="13"/>
      <c r="E1359" s="7"/>
    </row>
    <row r="1360" spans="1:5" s="2" customFormat="1" ht="19.5" customHeight="1">
      <c r="A1360" s="25"/>
      <c r="B1360" s="6"/>
      <c r="C1360" s="6"/>
      <c r="D1360" s="13"/>
      <c r="E1360" s="7"/>
    </row>
    <row r="1361" spans="1:5" s="2" customFormat="1" ht="19.5" customHeight="1">
      <c r="A1361" s="25"/>
      <c r="B1361" s="6"/>
      <c r="C1361" s="6"/>
      <c r="D1361" s="13"/>
      <c r="E1361" s="7"/>
    </row>
    <row r="1362" spans="1:5" s="2" customFormat="1" ht="19.5" customHeight="1">
      <c r="A1362" s="25"/>
      <c r="B1362" s="6"/>
      <c r="C1362" s="6"/>
      <c r="D1362" s="13"/>
      <c r="E1362" s="7"/>
    </row>
    <row r="1363" spans="1:5" s="2" customFormat="1" ht="19.5" customHeight="1">
      <c r="A1363" s="25"/>
      <c r="B1363" s="6"/>
      <c r="C1363" s="6"/>
      <c r="D1363" s="13"/>
      <c r="E1363" s="7"/>
    </row>
    <row r="1364" spans="1:5" s="2" customFormat="1" ht="19.5" customHeight="1">
      <c r="A1364" s="6"/>
      <c r="B1364" s="6"/>
      <c r="C1364" s="6"/>
      <c r="D1364" s="13"/>
      <c r="E1364" s="7"/>
    </row>
    <row r="1365" spans="1:5" s="2" customFormat="1" ht="19.5" customHeight="1">
      <c r="A1365" s="6"/>
      <c r="B1365" s="6"/>
      <c r="C1365" s="6"/>
      <c r="D1365" s="13"/>
      <c r="E1365" s="7"/>
    </row>
    <row r="1366" spans="1:5" s="2" customFormat="1" ht="19.5" customHeight="1">
      <c r="A1366" s="6"/>
      <c r="B1366" s="6"/>
      <c r="C1366" s="6"/>
      <c r="D1366" s="13"/>
      <c r="E1366" s="7"/>
    </row>
    <row r="1367" spans="1:5" s="2" customFormat="1" ht="19.5" customHeight="1">
      <c r="A1367" s="6"/>
      <c r="B1367" s="6"/>
      <c r="C1367" s="6"/>
      <c r="D1367" s="13"/>
      <c r="E1367" s="7"/>
    </row>
    <row r="1368" spans="1:5" s="2" customFormat="1" ht="19.5" customHeight="1">
      <c r="A1368" s="6"/>
      <c r="B1368" s="6"/>
      <c r="C1368" s="6"/>
      <c r="D1368" s="13"/>
      <c r="E1368" s="7"/>
    </row>
    <row r="1369" spans="1:5" s="2" customFormat="1" ht="19.5" customHeight="1">
      <c r="A1369" s="6"/>
      <c r="B1369" s="6"/>
      <c r="C1369" s="6"/>
      <c r="D1369" s="13"/>
      <c r="E1369" s="7"/>
    </row>
    <row r="1370" spans="1:5" s="2" customFormat="1" ht="19.5" customHeight="1">
      <c r="A1370" s="6"/>
      <c r="B1370" s="6"/>
      <c r="C1370" s="6"/>
      <c r="D1370" s="13"/>
      <c r="E1370" s="7"/>
    </row>
    <row r="1371" spans="1:5" s="2" customFormat="1" ht="19.5" customHeight="1">
      <c r="A1371" s="6"/>
      <c r="B1371" s="6"/>
      <c r="C1371" s="6"/>
      <c r="D1371" s="13"/>
      <c r="E1371" s="7"/>
    </row>
    <row r="1372" spans="1:5" s="2" customFormat="1" ht="19.5" customHeight="1">
      <c r="A1372" s="6"/>
      <c r="B1372" s="6"/>
      <c r="C1372" s="6"/>
      <c r="D1372" s="13"/>
      <c r="E1372" s="7"/>
    </row>
    <row r="1373" spans="1:5" s="2" customFormat="1" ht="19.5" customHeight="1">
      <c r="A1373" s="6"/>
      <c r="B1373" s="6"/>
      <c r="C1373" s="6"/>
      <c r="D1373" s="13"/>
      <c r="E1373" s="7"/>
    </row>
    <row r="1374" spans="1:5" s="2" customFormat="1" ht="19.5" customHeight="1">
      <c r="A1374" s="6"/>
      <c r="B1374" s="6"/>
      <c r="C1374" s="6"/>
      <c r="D1374" s="13"/>
      <c r="E1374" s="7"/>
    </row>
    <row r="1375" spans="1:5" s="2" customFormat="1" ht="19.5" customHeight="1">
      <c r="A1375" s="6"/>
      <c r="B1375" s="6"/>
      <c r="C1375" s="6"/>
      <c r="D1375" s="13"/>
      <c r="E1375" s="7"/>
    </row>
    <row r="1376" spans="1:5" s="2" customFormat="1" ht="19.5" customHeight="1">
      <c r="A1376" s="6"/>
      <c r="B1376" s="6"/>
      <c r="C1376" s="6"/>
      <c r="D1376" s="13"/>
      <c r="E1376" s="7"/>
    </row>
    <row r="1377" spans="1:5" s="2" customFormat="1" ht="19.5" customHeight="1">
      <c r="A1377" s="6"/>
      <c r="B1377" s="6"/>
      <c r="C1377" s="6"/>
      <c r="D1377" s="13"/>
      <c r="E1377" s="7"/>
    </row>
    <row r="1378" spans="1:5" s="2" customFormat="1" ht="19.5" customHeight="1">
      <c r="A1378" s="6"/>
      <c r="B1378" s="6"/>
      <c r="C1378" s="6"/>
      <c r="D1378" s="13"/>
      <c r="E1378" s="7"/>
    </row>
    <row r="1379" spans="1:5" s="2" customFormat="1" ht="19.5" customHeight="1">
      <c r="A1379" s="6"/>
      <c r="B1379" s="6"/>
      <c r="C1379" s="6"/>
      <c r="D1379" s="13"/>
      <c r="E1379" s="7"/>
    </row>
    <row r="1380" spans="1:5" s="2" customFormat="1" ht="19.5" customHeight="1">
      <c r="A1380" s="6"/>
      <c r="B1380" s="6"/>
      <c r="C1380" s="6"/>
      <c r="D1380" s="13"/>
      <c r="E1380" s="7"/>
    </row>
    <row r="1381" spans="1:5" s="2" customFormat="1" ht="19.5" customHeight="1">
      <c r="A1381" s="6"/>
      <c r="B1381" s="6"/>
      <c r="C1381" s="6"/>
      <c r="D1381" s="13"/>
      <c r="E1381" s="7"/>
    </row>
    <row r="1382" spans="1:5" s="2" customFormat="1" ht="19.5" customHeight="1">
      <c r="A1382" s="6"/>
      <c r="B1382" s="6"/>
      <c r="C1382" s="6"/>
      <c r="D1382" s="13"/>
      <c r="E1382" s="7"/>
    </row>
    <row r="1383" spans="1:5" s="2" customFormat="1" ht="19.5" customHeight="1">
      <c r="A1383" s="6"/>
      <c r="B1383" s="6"/>
      <c r="C1383" s="6"/>
      <c r="D1383" s="13"/>
      <c r="E1383" s="7"/>
    </row>
    <row r="1384" spans="1:5" s="2" customFormat="1" ht="19.5" customHeight="1">
      <c r="A1384" s="6"/>
      <c r="B1384" s="6"/>
      <c r="C1384" s="6"/>
      <c r="D1384" s="13"/>
      <c r="E1384" s="7"/>
    </row>
    <row r="1385" spans="1:5" s="2" customFormat="1" ht="19.5" customHeight="1">
      <c r="A1385" s="6"/>
      <c r="B1385" s="6"/>
      <c r="C1385" s="6"/>
      <c r="D1385" s="13"/>
      <c r="E1385" s="7"/>
    </row>
    <row r="1386" spans="1:5" s="2" customFormat="1" ht="19.5" customHeight="1">
      <c r="A1386" s="6"/>
      <c r="B1386" s="6"/>
      <c r="C1386" s="6"/>
      <c r="D1386" s="13"/>
      <c r="E1386" s="7"/>
    </row>
    <row r="1387" spans="1:5" s="2" customFormat="1" ht="19.5" customHeight="1">
      <c r="A1387" s="6"/>
      <c r="B1387" s="6"/>
      <c r="C1387" s="6"/>
      <c r="D1387" s="13"/>
      <c r="E1387" s="7"/>
    </row>
    <row r="1388" spans="1:5" s="2" customFormat="1" ht="19.5" customHeight="1">
      <c r="A1388" s="6"/>
      <c r="B1388" s="6"/>
      <c r="C1388" s="6"/>
      <c r="D1388" s="13"/>
      <c r="E1388" s="7"/>
    </row>
    <row r="1389" spans="1:5" s="2" customFormat="1" ht="19.5" customHeight="1">
      <c r="A1389" s="6"/>
      <c r="B1389" s="6"/>
      <c r="C1389" s="6"/>
      <c r="D1389" s="13"/>
      <c r="E1389" s="7"/>
    </row>
    <row r="1390" spans="1:5" s="2" customFormat="1" ht="19.5" customHeight="1">
      <c r="A1390" s="6"/>
      <c r="B1390" s="6"/>
      <c r="C1390" s="6"/>
      <c r="D1390" s="13"/>
      <c r="E1390" s="7"/>
    </row>
    <row r="1391" spans="1:5" s="2" customFormat="1" ht="19.5" customHeight="1">
      <c r="A1391" s="6"/>
      <c r="B1391" s="6"/>
      <c r="C1391" s="6"/>
      <c r="D1391" s="13"/>
      <c r="E1391" s="7"/>
    </row>
    <row r="1392" spans="1:5" s="2" customFormat="1" ht="19.5" customHeight="1">
      <c r="A1392" s="6"/>
      <c r="B1392" s="6"/>
      <c r="C1392" s="6"/>
      <c r="D1392" s="13"/>
      <c r="E1392" s="7"/>
    </row>
    <row r="1393" spans="1:5" s="2" customFormat="1" ht="19.5" customHeight="1">
      <c r="A1393" s="6"/>
      <c r="B1393" s="6"/>
      <c r="C1393" s="6"/>
      <c r="D1393" s="13"/>
      <c r="E1393" s="7"/>
    </row>
    <row r="1394" spans="1:5" s="2" customFormat="1" ht="19.5" customHeight="1">
      <c r="A1394" s="6"/>
      <c r="B1394" s="6"/>
      <c r="C1394" s="6"/>
      <c r="D1394" s="13"/>
      <c r="E1394" s="7"/>
    </row>
    <row r="1395" spans="1:5" s="2" customFormat="1" ht="19.5" customHeight="1">
      <c r="A1395" s="6"/>
      <c r="B1395" s="6"/>
      <c r="C1395" s="6"/>
      <c r="D1395" s="13"/>
      <c r="E1395" s="7"/>
    </row>
    <row r="1396" spans="1:5" s="2" customFormat="1" ht="19.5" customHeight="1">
      <c r="A1396" s="6"/>
      <c r="B1396" s="6"/>
      <c r="C1396" s="6"/>
      <c r="D1396" s="13"/>
      <c r="E1396" s="7"/>
    </row>
    <row r="1397" spans="1:5" s="2" customFormat="1" ht="19.5" customHeight="1">
      <c r="A1397" s="6"/>
      <c r="B1397" s="6"/>
      <c r="C1397" s="6"/>
      <c r="D1397" s="13"/>
      <c r="E1397" s="7"/>
    </row>
    <row r="1398" spans="1:5" s="2" customFormat="1" ht="19.5" customHeight="1">
      <c r="A1398" s="6"/>
      <c r="B1398" s="6"/>
      <c r="C1398" s="6"/>
      <c r="D1398" s="13"/>
      <c r="E1398" s="7"/>
    </row>
    <row r="1399" spans="1:5" s="2" customFormat="1" ht="19.5" customHeight="1">
      <c r="A1399" s="6"/>
      <c r="B1399" s="6"/>
      <c r="C1399" s="6"/>
      <c r="D1399" s="13"/>
      <c r="E1399" s="7"/>
    </row>
    <row r="1400" spans="1:5" s="2" customFormat="1" ht="19.5" customHeight="1">
      <c r="A1400" s="6"/>
      <c r="B1400" s="6"/>
      <c r="C1400" s="6"/>
      <c r="D1400" s="13"/>
      <c r="E1400" s="7"/>
    </row>
    <row r="1401" spans="1:5" s="2" customFormat="1" ht="19.5" customHeight="1">
      <c r="A1401" s="6"/>
      <c r="B1401" s="6"/>
      <c r="C1401" s="6"/>
      <c r="D1401" s="13"/>
      <c r="E1401" s="7"/>
    </row>
    <row r="1402" spans="1:5" s="2" customFormat="1" ht="19.5" customHeight="1">
      <c r="A1402" s="6"/>
      <c r="B1402" s="6"/>
      <c r="C1402" s="6"/>
      <c r="D1402" s="13"/>
      <c r="E1402" s="7"/>
    </row>
    <row r="1403" spans="1:5" s="2" customFormat="1" ht="19.5" customHeight="1">
      <c r="A1403" s="6"/>
      <c r="B1403" s="6"/>
      <c r="C1403" s="6"/>
      <c r="D1403" s="13"/>
      <c r="E1403" s="7"/>
    </row>
    <row r="1404" spans="1:5" s="2" customFormat="1" ht="19.5" customHeight="1">
      <c r="A1404" s="6"/>
      <c r="B1404" s="6"/>
      <c r="C1404" s="6"/>
      <c r="D1404" s="13"/>
      <c r="E1404" s="7"/>
    </row>
    <row r="1405" spans="1:5" s="2" customFormat="1" ht="19.5" customHeight="1">
      <c r="A1405" s="6"/>
      <c r="B1405" s="6"/>
      <c r="C1405" s="6"/>
      <c r="D1405" s="13"/>
      <c r="E1405" s="7"/>
    </row>
    <row r="1406" spans="1:5" s="2" customFormat="1" ht="19.5" customHeight="1">
      <c r="A1406" s="6"/>
      <c r="B1406" s="6"/>
      <c r="C1406" s="6"/>
      <c r="D1406" s="13"/>
      <c r="E1406" s="7"/>
    </row>
    <row r="1407" spans="1:5" s="2" customFormat="1" ht="19.5" customHeight="1">
      <c r="A1407" s="6"/>
      <c r="B1407" s="6"/>
      <c r="C1407" s="6"/>
      <c r="D1407" s="13"/>
      <c r="E1407" s="7"/>
    </row>
    <row r="1408" spans="1:5" s="2" customFormat="1" ht="19.5" customHeight="1">
      <c r="A1408" s="6"/>
      <c r="B1408" s="6"/>
      <c r="C1408" s="6"/>
      <c r="D1408" s="13"/>
      <c r="E1408" s="7"/>
    </row>
    <row r="1409" spans="1:5" s="2" customFormat="1" ht="19.5" customHeight="1">
      <c r="A1409" s="6"/>
      <c r="B1409" s="6"/>
      <c r="C1409" s="6"/>
      <c r="D1409" s="13"/>
      <c r="E1409" s="7"/>
    </row>
    <row r="1410" spans="1:5" s="2" customFormat="1" ht="19.5" customHeight="1">
      <c r="A1410" s="6"/>
      <c r="B1410" s="6"/>
      <c r="C1410" s="6"/>
      <c r="D1410" s="13"/>
      <c r="E1410" s="7"/>
    </row>
    <row r="1411" spans="1:5" s="2" customFormat="1" ht="19.5" customHeight="1">
      <c r="A1411" s="6"/>
      <c r="B1411" s="6"/>
      <c r="C1411" s="6"/>
      <c r="D1411" s="13"/>
      <c r="E1411" s="7"/>
    </row>
    <row r="1412" spans="1:5" s="2" customFormat="1" ht="19.5" customHeight="1">
      <c r="A1412" s="6"/>
      <c r="B1412" s="6"/>
      <c r="C1412" s="6"/>
      <c r="D1412" s="13"/>
      <c r="E1412" s="7"/>
    </row>
    <row r="1413" spans="1:5" s="2" customFormat="1" ht="19.5" customHeight="1">
      <c r="A1413" s="6"/>
      <c r="B1413" s="6"/>
      <c r="C1413" s="6"/>
      <c r="D1413" s="13"/>
      <c r="E1413" s="7"/>
    </row>
    <row r="1414" spans="1:5" s="2" customFormat="1" ht="19.5" customHeight="1">
      <c r="A1414" s="6"/>
      <c r="B1414" s="6"/>
      <c r="C1414" s="6"/>
      <c r="D1414" s="13"/>
      <c r="E1414" s="7"/>
    </row>
    <row r="1415" spans="1:5" s="2" customFormat="1" ht="19.5" customHeight="1">
      <c r="A1415" s="6"/>
      <c r="B1415" s="6"/>
      <c r="C1415" s="6"/>
      <c r="D1415" s="13"/>
      <c r="E1415" s="7"/>
    </row>
    <row r="1416" spans="1:5" s="2" customFormat="1" ht="19.5" customHeight="1">
      <c r="A1416" s="6"/>
      <c r="B1416" s="6"/>
      <c r="C1416" s="6"/>
      <c r="D1416" s="13"/>
      <c r="E1416" s="7"/>
    </row>
    <row r="1417" spans="1:5" s="2" customFormat="1" ht="19.5" customHeight="1">
      <c r="A1417" s="6"/>
      <c r="B1417" s="12"/>
      <c r="C1417" s="6"/>
      <c r="D1417" s="13"/>
      <c r="E1417" s="7"/>
    </row>
    <row r="1418" spans="1:5" s="2" customFormat="1" ht="19.5" customHeight="1">
      <c r="A1418" s="6"/>
      <c r="B1418" s="6"/>
      <c r="C1418" s="6"/>
      <c r="D1418" s="13"/>
      <c r="E1418" s="7"/>
    </row>
    <row r="1419" spans="1:5" s="2" customFormat="1" ht="19.5" customHeight="1">
      <c r="A1419" s="6"/>
      <c r="B1419" s="6"/>
      <c r="C1419" s="6"/>
      <c r="D1419" s="13"/>
      <c r="E1419" s="7"/>
    </row>
    <row r="1420" spans="1:5" s="2" customFormat="1" ht="19.5" customHeight="1">
      <c r="A1420" s="6"/>
      <c r="B1420" s="6"/>
      <c r="C1420" s="6"/>
      <c r="D1420" s="13"/>
      <c r="E1420" s="7"/>
    </row>
    <row r="1421" spans="1:5" ht="19.5" customHeight="1">
      <c r="A1421" s="6"/>
      <c r="D1421" s="13"/>
      <c r="E1421" s="7"/>
    </row>
    <row r="1422" spans="1:5" ht="19.5" customHeight="1">
      <c r="A1422" s="6"/>
      <c r="D1422" s="13"/>
      <c r="E1422" s="7"/>
    </row>
    <row r="1423" spans="1:5" ht="19.5" customHeight="1">
      <c r="A1423" s="6"/>
      <c r="D1423" s="13"/>
      <c r="E1423" s="7"/>
    </row>
    <row r="1424" spans="1:5" ht="19.5" customHeight="1">
      <c r="A1424" s="6"/>
      <c r="D1424" s="13"/>
      <c r="E1424" s="7"/>
    </row>
    <row r="1425" spans="1:5" ht="19.5" customHeight="1">
      <c r="A1425" s="6"/>
      <c r="D1425" s="13"/>
      <c r="E1425" s="7"/>
    </row>
    <row r="1426" spans="1:5" ht="19.5" customHeight="1">
      <c r="A1426" s="6"/>
      <c r="B1426" s="12"/>
      <c r="D1426" s="13"/>
      <c r="E1426" s="7"/>
    </row>
    <row r="1427" spans="1:5" ht="19.5" customHeight="1">
      <c r="A1427" s="6"/>
      <c r="B1427" s="14"/>
      <c r="D1427" s="13"/>
      <c r="E1427" s="16"/>
    </row>
    <row r="1428" spans="1:5" s="2" customFormat="1" ht="19.5" customHeight="1">
      <c r="A1428" s="6"/>
      <c r="B1428" s="14"/>
      <c r="C1428" s="6"/>
      <c r="D1428" s="13"/>
      <c r="E1428" s="16"/>
    </row>
    <row r="1429" spans="1:5" s="2" customFormat="1" ht="19.5" customHeight="1">
      <c r="A1429" s="6"/>
      <c r="B1429" s="6"/>
      <c r="C1429" s="6"/>
      <c r="D1429" s="13"/>
      <c r="E1429" s="3"/>
    </row>
    <row r="1430" spans="1:5" s="2" customFormat="1" ht="19.5" customHeight="1">
      <c r="A1430" s="6"/>
      <c r="B1430" s="14"/>
      <c r="C1430" s="6"/>
      <c r="D1430" s="13"/>
      <c r="E1430" s="16"/>
    </row>
    <row r="1431" spans="1:5" s="2" customFormat="1" ht="19.5" customHeight="1">
      <c r="A1431" s="6"/>
      <c r="B1431" s="14"/>
      <c r="C1431" s="6"/>
      <c r="D1431" s="13"/>
      <c r="E1431" s="16"/>
    </row>
    <row r="1432" spans="1:5" s="2" customFormat="1" ht="19.5" customHeight="1">
      <c r="A1432" s="6"/>
      <c r="B1432" s="14"/>
      <c r="C1432" s="6"/>
      <c r="D1432" s="13"/>
      <c r="E1432" s="7"/>
    </row>
    <row r="1433" spans="1:5" s="2" customFormat="1" ht="19.5" customHeight="1">
      <c r="A1433" s="6"/>
      <c r="B1433" s="14"/>
      <c r="C1433" s="6"/>
      <c r="D1433" s="13"/>
      <c r="E1433" s="16"/>
    </row>
    <row r="1434" spans="1:5" s="2" customFormat="1" ht="19.5" customHeight="1">
      <c r="A1434" s="6"/>
      <c r="B1434" s="6"/>
      <c r="C1434" s="6"/>
      <c r="D1434" s="13"/>
      <c r="E1434" s="7"/>
    </row>
    <row r="1435" spans="1:5" s="2" customFormat="1" ht="19.5" customHeight="1">
      <c r="A1435" s="6"/>
      <c r="B1435" s="6"/>
      <c r="C1435" s="6"/>
      <c r="D1435" s="13"/>
      <c r="E1435" s="7"/>
    </row>
    <row r="1436" spans="1:5" s="2" customFormat="1" ht="19.5" customHeight="1">
      <c r="A1436" s="6"/>
      <c r="B1436" s="6"/>
      <c r="C1436" s="6"/>
      <c r="D1436" s="13"/>
      <c r="E1436" s="16"/>
    </row>
    <row r="1437" spans="1:4" s="2" customFormat="1" ht="22.5" customHeight="1">
      <c r="A1437" s="6"/>
      <c r="B1437" s="6"/>
      <c r="C1437" s="6"/>
      <c r="D1437" s="13"/>
    </row>
    <row r="1438" spans="1:5" s="2" customFormat="1" ht="19.5" customHeight="1">
      <c r="A1438" s="6"/>
      <c r="B1438" s="6"/>
      <c r="C1438" s="6"/>
      <c r="D1438" s="13"/>
      <c r="E1438" s="7"/>
    </row>
    <row r="1439" spans="1:5" s="2" customFormat="1" ht="19.5" customHeight="1">
      <c r="A1439" s="6"/>
      <c r="B1439" s="6"/>
      <c r="C1439" s="6"/>
      <c r="D1439" s="13"/>
      <c r="E1439" s="7"/>
    </row>
    <row r="1440" spans="1:5" s="2" customFormat="1" ht="19.5" customHeight="1">
      <c r="A1440" s="6"/>
      <c r="B1440" s="6"/>
      <c r="C1440" s="14"/>
      <c r="D1440" s="13"/>
      <c r="E1440" s="7"/>
    </row>
    <row r="1441" spans="1:5" s="2" customFormat="1" ht="19.5" customHeight="1">
      <c r="A1441" s="6"/>
      <c r="B1441" s="6"/>
      <c r="C1441" s="6"/>
      <c r="D1441" s="13"/>
      <c r="E1441" s="7"/>
    </row>
    <row r="1442" spans="1:5" s="2" customFormat="1" ht="19.5" customHeight="1">
      <c r="A1442" s="6"/>
      <c r="B1442" s="6"/>
      <c r="C1442" s="6"/>
      <c r="D1442" s="13"/>
      <c r="E1442" s="7"/>
    </row>
    <row r="1443" spans="1:5" s="2" customFormat="1" ht="19.5" customHeight="1">
      <c r="A1443" s="6"/>
      <c r="B1443" s="6"/>
      <c r="C1443" s="6"/>
      <c r="D1443" s="13"/>
      <c r="E1443" s="7"/>
    </row>
    <row r="1444" spans="1:5" s="2" customFormat="1" ht="19.5" customHeight="1">
      <c r="A1444" s="6"/>
      <c r="B1444" s="6"/>
      <c r="C1444" s="14"/>
      <c r="D1444" s="13"/>
      <c r="E1444" s="7"/>
    </row>
    <row r="1445" spans="1:5" ht="19.5" customHeight="1">
      <c r="A1445" s="6"/>
      <c r="D1445" s="13"/>
      <c r="E1445" s="7"/>
    </row>
    <row r="1446" spans="1:5" s="2" customFormat="1" ht="19.5" customHeight="1">
      <c r="A1446" s="6"/>
      <c r="B1446" s="6"/>
      <c r="C1446" s="6"/>
      <c r="D1446" s="13"/>
      <c r="E1446" s="7"/>
    </row>
    <row r="1447" spans="1:5" s="2" customFormat="1" ht="19.5" customHeight="1">
      <c r="A1447" s="6"/>
      <c r="B1447" s="6"/>
      <c r="C1447" s="6"/>
      <c r="D1447" s="13"/>
      <c r="E1447" s="16"/>
    </row>
    <row r="1448" spans="1:5" s="2" customFormat="1" ht="19.5" customHeight="1">
      <c r="A1448" s="6"/>
      <c r="B1448" s="6"/>
      <c r="C1448" s="14"/>
      <c r="D1448" s="13"/>
      <c r="E1448" s="7"/>
    </row>
    <row r="1449" spans="1:5" ht="19.5" customHeight="1">
      <c r="A1449" s="6"/>
      <c r="C1449" s="14"/>
      <c r="D1449" s="13"/>
      <c r="E1449" s="7"/>
    </row>
    <row r="1450" spans="1:5" s="2" customFormat="1" ht="19.5" customHeight="1">
      <c r="A1450" s="6"/>
      <c r="B1450" s="12"/>
      <c r="C1450" s="14"/>
      <c r="D1450" s="13"/>
      <c r="E1450" s="7"/>
    </row>
    <row r="1451" spans="1:5" s="2" customFormat="1" ht="19.5" customHeight="1">
      <c r="A1451" s="6"/>
      <c r="B1451" s="6"/>
      <c r="C1451" s="14"/>
      <c r="D1451" s="13"/>
      <c r="E1451" s="7"/>
    </row>
    <row r="1452" spans="1:5" ht="19.5" customHeight="1">
      <c r="A1452" s="6"/>
      <c r="D1452" s="13"/>
      <c r="E1452" s="7"/>
    </row>
    <row r="1453" spans="1:5" ht="19.5" customHeight="1">
      <c r="A1453" s="6"/>
      <c r="C1453" s="14"/>
      <c r="D1453" s="13"/>
      <c r="E1453" s="7"/>
    </row>
    <row r="1454" spans="1:5" ht="19.5" customHeight="1">
      <c r="A1454" s="6"/>
      <c r="C1454" s="14"/>
      <c r="D1454" s="13"/>
      <c r="E1454" s="7"/>
    </row>
    <row r="1455" spans="1:5" ht="19.5" customHeight="1">
      <c r="A1455" s="6"/>
      <c r="D1455" s="13"/>
      <c r="E1455" s="7"/>
    </row>
    <row r="1456" spans="1:5" ht="19.5" customHeight="1">
      <c r="A1456" s="6"/>
      <c r="C1456" s="14"/>
      <c r="D1456" s="13"/>
      <c r="E1456" s="7"/>
    </row>
    <row r="1457" spans="1:5" ht="19.5" customHeight="1">
      <c r="A1457" s="6"/>
      <c r="C1457" s="14"/>
      <c r="D1457" s="13"/>
      <c r="E1457" s="7"/>
    </row>
    <row r="1458" spans="1:5" ht="19.5" customHeight="1">
      <c r="A1458" s="6"/>
      <c r="C1458" s="14"/>
      <c r="D1458" s="13"/>
      <c r="E1458" s="16"/>
    </row>
    <row r="1459" spans="1:5" ht="19.5" customHeight="1">
      <c r="A1459" s="6"/>
      <c r="C1459" s="14"/>
      <c r="D1459" s="13"/>
      <c r="E1459" s="7"/>
    </row>
    <row r="1460" spans="1:5" ht="19.5" customHeight="1">
      <c r="A1460" s="6"/>
      <c r="C1460" s="14"/>
      <c r="D1460" s="15"/>
      <c r="E1460" s="7"/>
    </row>
    <row r="1461" spans="1:5" ht="19.5" customHeight="1">
      <c r="A1461" s="6"/>
      <c r="B1461" s="14"/>
      <c r="C1461" s="14"/>
      <c r="D1461" s="15"/>
      <c r="E1461" s="16"/>
    </row>
    <row r="1462" spans="1:5" ht="19.5" customHeight="1">
      <c r="A1462" s="6"/>
      <c r="B1462" s="14"/>
      <c r="C1462" s="14"/>
      <c r="D1462" s="13"/>
      <c r="E1462" s="16"/>
    </row>
    <row r="1463" spans="1:5" ht="19.5" customHeight="1">
      <c r="A1463" s="6"/>
      <c r="C1463" s="14"/>
      <c r="D1463" s="13"/>
      <c r="E1463" s="7"/>
    </row>
    <row r="1464" spans="1:5" ht="19.5" customHeight="1">
      <c r="A1464" s="6"/>
      <c r="B1464" s="14"/>
      <c r="C1464" s="14"/>
      <c r="D1464" s="13"/>
      <c r="E1464" s="16"/>
    </row>
    <row r="1465" spans="1:5" ht="19.5" customHeight="1">
      <c r="A1465" s="6"/>
      <c r="B1465" s="14"/>
      <c r="C1465" s="14"/>
      <c r="D1465" s="13"/>
      <c r="E1465" s="16"/>
    </row>
    <row r="1466" spans="1:5" ht="19.5" customHeight="1">
      <c r="A1466" s="6"/>
      <c r="B1466" s="14"/>
      <c r="C1466" s="14"/>
      <c r="D1466" s="13"/>
      <c r="E1466" s="5"/>
    </row>
    <row r="1467" spans="1:5" ht="19.5" customHeight="1">
      <c r="A1467" s="6"/>
      <c r="C1467" s="14"/>
      <c r="D1467" s="13"/>
      <c r="E1467" s="5"/>
    </row>
    <row r="1468" spans="1:4" ht="19.5" customHeight="1">
      <c r="A1468" s="6"/>
      <c r="D1468" s="13"/>
    </row>
    <row r="1469" spans="1:5" ht="19.5" customHeight="1">
      <c r="A1469" s="6"/>
      <c r="B1469" s="14"/>
      <c r="C1469" s="14"/>
      <c r="D1469" s="13"/>
      <c r="E1469" s="5"/>
    </row>
    <row r="1470" spans="1:5" ht="19.5" customHeight="1">
      <c r="A1470" s="6"/>
      <c r="B1470" s="14"/>
      <c r="C1470" s="14"/>
      <c r="D1470" s="13"/>
      <c r="E1470" s="5"/>
    </row>
    <row r="1471" spans="1:5" ht="19.5" customHeight="1">
      <c r="A1471" s="6"/>
      <c r="B1471" s="14"/>
      <c r="C1471" s="14"/>
      <c r="D1471" s="13"/>
      <c r="E1471" s="5"/>
    </row>
    <row r="1472" spans="1:5" ht="19.5" customHeight="1">
      <c r="A1472" s="6"/>
      <c r="B1472" s="14"/>
      <c r="C1472" s="14"/>
      <c r="D1472" s="18"/>
      <c r="E1472" s="5"/>
    </row>
    <row r="1473" spans="1:5" ht="19.5" customHeight="1">
      <c r="A1473" s="6"/>
      <c r="B1473" s="14"/>
      <c r="D1473" s="18"/>
      <c r="E1473" s="5"/>
    </row>
    <row r="1474" spans="1:5" ht="19.5" customHeight="1">
      <c r="A1474" s="6"/>
      <c r="B1474" s="14"/>
      <c r="C1474" s="14"/>
      <c r="D1474" s="18"/>
      <c r="E1474" s="5"/>
    </row>
    <row r="1475" spans="1:5" ht="19.5" customHeight="1">
      <c r="A1475" s="6"/>
      <c r="B1475" s="14"/>
      <c r="C1475" s="14"/>
      <c r="E1475" s="5"/>
    </row>
    <row r="1476" spans="1:5" ht="19.5" customHeight="1">
      <c r="A1476" s="6"/>
      <c r="B1476" s="14"/>
      <c r="C1476" s="14"/>
      <c r="E1476" s="5"/>
    </row>
    <row r="1477" spans="1:5" ht="19.5" customHeight="1">
      <c r="A1477" s="6"/>
      <c r="B1477" s="14"/>
      <c r="C1477" s="14"/>
      <c r="E1477" s="5"/>
    </row>
    <row r="1478" spans="1:5" ht="19.5" customHeight="1">
      <c r="A1478" s="6"/>
      <c r="B1478" s="14"/>
      <c r="C1478" s="14"/>
      <c r="E1478" s="5"/>
    </row>
    <row r="1479" spans="1:5" ht="19.5" customHeight="1">
      <c r="A1479" s="6"/>
      <c r="B1479" s="14"/>
      <c r="C1479" s="14"/>
      <c r="E1479" s="5"/>
    </row>
    <row r="1480" spans="1:5" ht="19.5" customHeight="1">
      <c r="A1480" s="6"/>
      <c r="B1480" s="14"/>
      <c r="C1480" s="14"/>
      <c r="E1480" s="5"/>
    </row>
    <row r="1481" spans="1:5" ht="19.5" customHeight="1">
      <c r="A1481" s="6"/>
      <c r="B1481" s="14"/>
      <c r="C1481" s="14"/>
      <c r="E1481" s="5"/>
    </row>
    <row r="1482" spans="1:5" ht="19.5" customHeight="1">
      <c r="A1482" s="6"/>
      <c r="B1482" s="14"/>
      <c r="C1482" s="14"/>
      <c r="E1482" s="5"/>
    </row>
    <row r="1483" ht="19.5" customHeight="1">
      <c r="A1483" s="6"/>
    </row>
    <row r="1484" ht="19.5" customHeight="1">
      <c r="A1484" s="6"/>
    </row>
    <row r="1485" ht="19.5" customHeight="1">
      <c r="A1485" s="6"/>
    </row>
    <row r="1486" ht="19.5" customHeight="1">
      <c r="A1486" s="6"/>
    </row>
    <row r="1487" ht="19.5" customHeight="1">
      <c r="A1487" s="6"/>
    </row>
    <row r="1488" ht="19.5" customHeight="1">
      <c r="A1488" s="6"/>
    </row>
    <row r="1489" ht="19.5" customHeight="1">
      <c r="A1489" s="6"/>
    </row>
    <row r="1490" ht="19.5" customHeight="1">
      <c r="A1490" s="6"/>
    </row>
    <row r="1491" ht="19.5" customHeight="1">
      <c r="A1491" s="6"/>
    </row>
    <row r="1492" ht="19.5" customHeight="1">
      <c r="A1492" s="6"/>
    </row>
    <row r="1493" ht="19.5" customHeight="1">
      <c r="A1493" s="6"/>
    </row>
    <row r="1494" ht="19.5" customHeight="1">
      <c r="A1494" s="6"/>
    </row>
    <row r="1495" ht="19.5" customHeight="1">
      <c r="A1495" s="6"/>
    </row>
    <row r="1496" ht="19.5" customHeight="1">
      <c r="A1496" s="6"/>
    </row>
    <row r="1497" ht="19.5" customHeight="1">
      <c r="A1497" s="6"/>
    </row>
    <row r="1498" ht="19.5" customHeight="1">
      <c r="A1498" s="6"/>
    </row>
    <row r="1499" ht="19.5" customHeight="1">
      <c r="A1499" s="6"/>
    </row>
    <row r="1500" ht="19.5" customHeight="1">
      <c r="A1500" s="6"/>
    </row>
    <row r="1501" ht="19.5" customHeight="1">
      <c r="A1501" s="21"/>
    </row>
    <row r="1502" ht="19.5" customHeight="1">
      <c r="A1502" s="21"/>
    </row>
    <row r="1503" ht="19.5" customHeight="1">
      <c r="A1503" s="21"/>
    </row>
    <row r="1504" ht="19.5" customHeight="1">
      <c r="A1504" s="21"/>
    </row>
    <row r="1505" ht="19.5" customHeight="1">
      <c r="A1505" s="21"/>
    </row>
    <row r="1506" ht="19.5" customHeight="1">
      <c r="A1506" s="21"/>
    </row>
    <row r="1507" ht="19.5" customHeight="1">
      <c r="A1507" s="21"/>
    </row>
    <row r="1508" ht="19.5" customHeight="1">
      <c r="A1508" s="21"/>
    </row>
    <row r="1509" ht="19.5" customHeight="1">
      <c r="A1509" s="21"/>
    </row>
    <row r="1510" ht="19.5" customHeight="1">
      <c r="A1510" s="21"/>
    </row>
    <row r="1511" ht="19.5" customHeight="1">
      <c r="A1511" s="21"/>
    </row>
    <row r="1512" ht="19.5" customHeight="1">
      <c r="A1512" s="21"/>
    </row>
    <row r="1513" ht="19.5" customHeight="1">
      <c r="A1513" s="21"/>
    </row>
    <row r="1514" ht="19.5" customHeight="1">
      <c r="A1514" s="6"/>
    </row>
    <row r="1515" ht="19.5" customHeight="1">
      <c r="A1515" s="6"/>
    </row>
    <row r="1516" ht="19.5" customHeight="1">
      <c r="A1516" s="6"/>
    </row>
    <row r="1517" ht="19.5" customHeight="1">
      <c r="A1517" s="6"/>
    </row>
    <row r="1518" ht="19.5" customHeight="1">
      <c r="A1518" s="6"/>
    </row>
    <row r="1519" ht="19.5" customHeight="1">
      <c r="A1519" s="6"/>
    </row>
    <row r="1520" ht="19.5" customHeight="1">
      <c r="A1520" s="6"/>
    </row>
    <row r="1521" ht="19.5" customHeight="1">
      <c r="A1521" s="6"/>
    </row>
    <row r="1522" ht="19.5" customHeight="1">
      <c r="A1522" s="6"/>
    </row>
    <row r="1523" ht="19.5" customHeight="1">
      <c r="A1523" s="6"/>
    </row>
    <row r="1524" ht="19.5" customHeight="1">
      <c r="A1524" s="6"/>
    </row>
    <row r="1525" ht="19.5" customHeight="1">
      <c r="A1525" s="6"/>
    </row>
    <row r="1526" ht="19.5" customHeight="1">
      <c r="A1526" s="6"/>
    </row>
    <row r="1527" ht="19.5" customHeight="1">
      <c r="A1527" s="6"/>
    </row>
    <row r="1528" ht="19.5" customHeight="1">
      <c r="A1528" s="6"/>
    </row>
    <row r="1529" ht="19.5" customHeight="1">
      <c r="A1529" s="6"/>
    </row>
    <row r="1530" ht="19.5" customHeight="1">
      <c r="A1530" s="6"/>
    </row>
    <row r="1531" ht="19.5" customHeight="1">
      <c r="A1531" s="6"/>
    </row>
    <row r="1532" ht="19.5" customHeight="1">
      <c r="A1532" s="6"/>
    </row>
    <row r="1533" ht="19.5" customHeight="1">
      <c r="A1533" s="6"/>
    </row>
    <row r="1534" ht="19.5" customHeight="1">
      <c r="A1534" s="6"/>
    </row>
    <row r="1535" ht="19.5" customHeight="1">
      <c r="A1535" s="6"/>
    </row>
    <row r="1536" ht="19.5" customHeight="1">
      <c r="A1536" s="6"/>
    </row>
    <row r="1537" ht="19.5" customHeight="1">
      <c r="A1537" s="6"/>
    </row>
    <row r="1538" ht="19.5" customHeight="1">
      <c r="A1538" s="6"/>
    </row>
    <row r="1539" ht="19.5" customHeight="1">
      <c r="A1539" s="6"/>
    </row>
    <row r="1540" ht="19.5" customHeight="1">
      <c r="A1540" s="6"/>
    </row>
    <row r="1541" ht="19.5" customHeight="1">
      <c r="A1541" s="6"/>
    </row>
    <row r="1542" ht="19.5" customHeight="1">
      <c r="A1542" s="6"/>
    </row>
    <row r="1543" ht="19.5" customHeight="1">
      <c r="A1543" s="6"/>
    </row>
    <row r="1544" ht="19.5" customHeight="1">
      <c r="A1544" s="6"/>
    </row>
    <row r="1545" ht="19.5" customHeight="1">
      <c r="A1545" s="6"/>
    </row>
    <row r="1546" ht="19.5" customHeight="1">
      <c r="A1546" s="6"/>
    </row>
    <row r="1547" ht="19.5" customHeight="1">
      <c r="A1547" s="6"/>
    </row>
    <row r="1548" ht="19.5" customHeight="1">
      <c r="A1548" s="6"/>
    </row>
    <row r="1549" ht="19.5" customHeight="1">
      <c r="A1549" s="6"/>
    </row>
    <row r="1550" ht="19.5" customHeight="1">
      <c r="A1550" s="6"/>
    </row>
    <row r="1551" ht="19.5" customHeight="1">
      <c r="A1551" s="6"/>
    </row>
    <row r="1552" ht="19.5" customHeight="1">
      <c r="A1552" s="6"/>
    </row>
    <row r="1553" ht="19.5" customHeight="1">
      <c r="A1553" s="6"/>
    </row>
    <row r="1554" ht="19.5" customHeight="1">
      <c r="A1554" s="6"/>
    </row>
    <row r="1555" ht="19.5" customHeight="1">
      <c r="A1555" s="6"/>
    </row>
    <row r="1556" ht="11.25">
      <c r="A1556" s="6"/>
    </row>
    <row r="1557" ht="11.25">
      <c r="A1557" s="6"/>
    </row>
    <row r="1558" ht="11.25">
      <c r="A1558" s="6"/>
    </row>
    <row r="1559" ht="11.25">
      <c r="A1559" s="6"/>
    </row>
    <row r="1560" ht="11.25">
      <c r="A1560" s="6"/>
    </row>
  </sheetData>
  <sheetProtection/>
  <autoFilter ref="A5:E1460"/>
  <mergeCells count="5">
    <mergeCell ref="D3:E3"/>
    <mergeCell ref="D2:E2"/>
    <mergeCell ref="A1:E1"/>
    <mergeCell ref="A2:B2"/>
    <mergeCell ref="A3:B3"/>
  </mergeCells>
  <hyperlinks>
    <hyperlink ref="A22" r:id="rId1" display="A Tribuna"/>
    <hyperlink ref="A23" r:id="rId2" display="A Tribuna"/>
    <hyperlink ref="A24" r:id="rId3" display="A Tribuna"/>
    <hyperlink ref="A26" r:id="rId4" display="Diário de Notícias"/>
    <hyperlink ref="A27" r:id="rId5" display="Diário de Notícias"/>
    <hyperlink ref="A28" r:id="rId6" display="Jornal da Manhã"/>
    <hyperlink ref="A29" r:id="rId7" display="Jornal da Manhã"/>
    <hyperlink ref="A30" r:id="rId8" display="Jornal da Manhã"/>
    <hyperlink ref="A40" r:id="rId9" display="A Hora do Sul"/>
    <hyperlink ref="A41" r:id="rId10" display="A Tribuna"/>
    <hyperlink ref="A42" r:id="rId11" display="A Tribuna"/>
    <hyperlink ref="A43" r:id="rId12" display="A Tribuna"/>
    <hyperlink ref="A44" r:id="rId13" display="A Tribuna"/>
    <hyperlink ref="A45" r:id="rId14" display="A Tribuna"/>
    <hyperlink ref="A46" r:id="rId15" display="A Tribuna"/>
    <hyperlink ref="A47" r:id="rId16" display="Diário de Notícias"/>
    <hyperlink ref="A48" r:id="rId17" display="Diário de Notícias"/>
    <hyperlink ref="A49" r:id="rId18" display="Diário de Notícias"/>
    <hyperlink ref="A50" r:id="rId19" display="Jornal da Manhã"/>
    <hyperlink ref="A51" r:id="rId20" display="Jornal da Manhã"/>
    <hyperlink ref="A52" r:id="rId21" display="Jornal da Manhã"/>
    <hyperlink ref="A57" r:id="rId22" display="A Tribuna"/>
    <hyperlink ref="A58" r:id="rId23" display="A Tribuna"/>
    <hyperlink ref="A59" r:id="rId24" display="Diário de Notícias"/>
    <hyperlink ref="A60" r:id="rId25" display="Jornal da Manhã"/>
    <hyperlink ref="A61" r:id="rId26" display="Jornal da Manhã"/>
    <hyperlink ref="A62" r:id="rId27" display="Jornal da Manhã"/>
    <hyperlink ref="A72" r:id="rId28" display="Diário de Notícias"/>
    <hyperlink ref="A73" r:id="rId29" display="Diário de Notícias"/>
    <hyperlink ref="A74" r:id="rId30" display="Jornal da Manhã"/>
    <hyperlink ref="A75" r:id="rId31" display="Jornal da Manhã"/>
    <hyperlink ref="A76" r:id="rId32" display="Jornal da Manhã"/>
    <hyperlink ref="A77" r:id="rId33" display="Diário de Notícias"/>
    <hyperlink ref="A78" r:id="rId34" display="Diário de Notícias"/>
    <hyperlink ref="A79" r:id="rId35" display="A Tribuna"/>
    <hyperlink ref="A80" r:id="rId36" display="A Tribuna"/>
    <hyperlink ref="A81" r:id="rId37" display="Diário de Notícias"/>
    <hyperlink ref="A100" r:id="rId38" display="A Tribuna"/>
    <hyperlink ref="A101" r:id="rId39" display="A Tribuna"/>
    <hyperlink ref="A102" r:id="rId40" display="A Tribuna"/>
    <hyperlink ref="A103" r:id="rId41" display="Diário de Notícias"/>
    <hyperlink ref="A104" r:id="rId42" display="Diário de Notícias"/>
    <hyperlink ref="A105" r:id="rId43" display="Diário de Notícias"/>
    <hyperlink ref="A106" r:id="rId44" display="Jornal da Manhã"/>
    <hyperlink ref="A107" r:id="rId45" display="Jornal da Manhã"/>
    <hyperlink ref="A108" r:id="rId46" display="Jornal da Manhã"/>
    <hyperlink ref="A109" r:id="rId47" display="Jornal da Manhã"/>
    <hyperlink ref="A110" r:id="rId48" display="Jornal da Manhã"/>
    <hyperlink ref="A25" r:id="rId49" display="A Tribuna"/>
    <hyperlink ref="A20" r:id="rId50" display="Engeplus"/>
    <hyperlink ref="A21" r:id="rId51" display="Engeplus"/>
    <hyperlink ref="A19" r:id="rId52" display="Engeplus"/>
    <hyperlink ref="A18" r:id="rId53" display="Engeplus"/>
    <hyperlink ref="A17" r:id="rId54" display="Engeplus"/>
    <hyperlink ref="A16" r:id="rId55" display="Engeplus"/>
    <hyperlink ref="A38" r:id="rId56" display="Engeplus"/>
    <hyperlink ref="A70" r:id="rId57" display="Engeplus"/>
    <hyperlink ref="A97" r:id="rId58" display="Engeplus"/>
    <hyperlink ref="A96" r:id="rId59" display="Engeplus"/>
    <hyperlink ref="A98" r:id="rId60" display="Engeplus"/>
    <hyperlink ref="A99" r:id="rId61" display="Engeplus"/>
    <hyperlink ref="A15" r:id="rId62" display="Difusora"/>
    <hyperlink ref="A14" r:id="rId63" display="Difusora"/>
    <hyperlink ref="A13" r:id="rId64" display="Sulnoticias"/>
    <hyperlink ref="A12" r:id="rId65" display="Sulnoticias"/>
    <hyperlink ref="A39" r:id="rId66" display="Sulnoticias"/>
    <hyperlink ref="A95" r:id="rId67" display="Sulnoticias"/>
    <hyperlink ref="A94" r:id="rId68" display="Contato.net"/>
    <hyperlink ref="A71" r:id="rId69" display="Jornal A Palavra"/>
    <hyperlink ref="A92" r:id="rId70" display="Jornal A Palavra"/>
    <hyperlink ref="A93" r:id="rId71" display="Jornal A Palavra"/>
    <hyperlink ref="A37" r:id="rId72" display="Santa Catarina Vestibular"/>
    <hyperlink ref="A36" r:id="rId73" display="Santa Catarina Vestibular"/>
    <hyperlink ref="A67" r:id="rId74" display="Santa Catarina Vestibular"/>
    <hyperlink ref="A91" r:id="rId75" display="Santa Catarina Vestibular"/>
    <hyperlink ref="A89" r:id="rId76" display="Santa Catarina Vestibular"/>
    <hyperlink ref="A90" r:id="rId77" display="Santa Catarina Vestibular"/>
    <hyperlink ref="A35" r:id="rId78" display="Revista Sul Fashion"/>
    <hyperlink ref="A34" r:id="rId79" display="Revista Sul Fashion"/>
    <hyperlink ref="A33" r:id="rId80" display="Revista Sul Fashion"/>
    <hyperlink ref="A88" r:id="rId81" display="Mega Portal Criciúma"/>
    <hyperlink ref="A87" r:id="rId82" display="Mega Portal Criciúma"/>
    <hyperlink ref="A32" r:id="rId83" display="Revista Sul Fashion"/>
    <hyperlink ref="A11" r:id="rId84" display="Info Escola Notícias"/>
    <hyperlink ref="A10" r:id="rId85" display="Jornal O Município"/>
    <hyperlink ref="A9" r:id="rId86" display="Jus Brasil"/>
    <hyperlink ref="A8" r:id="rId87" display="Clicatribuna"/>
    <hyperlink ref="A69" r:id="rId88" display="Clicatribuna"/>
    <hyperlink ref="A68" r:id="rId89" display="Clicatribuna"/>
    <hyperlink ref="A31" r:id="rId90" display="Clicatribuna"/>
    <hyperlink ref="A7" r:id="rId91" display="Clicatribuna"/>
    <hyperlink ref="A56" r:id="rId92" display="Clicatribuna"/>
    <hyperlink ref="A66" r:id="rId93" display="Clicatribuna"/>
    <hyperlink ref="A65" r:id="rId94" display="Santa Fé News"/>
    <hyperlink ref="A86" r:id="rId95" display="Gazeta do Arroio"/>
    <hyperlink ref="A54" r:id="rId96" display="Gazeta do Arroio"/>
    <hyperlink ref="A53" r:id="rId97" display="Gazeta do Arroio"/>
    <hyperlink ref="A85" r:id="rId98" display="Gazeta do Arroio"/>
    <hyperlink ref="A82" r:id="rId99" display="Gazeta do Arroio"/>
    <hyperlink ref="A83" r:id="rId100" display="Gazeta do Arroio"/>
    <hyperlink ref="A84" r:id="rId101" display="Gazeta do Arroio"/>
    <hyperlink ref="A125" r:id="rId102" display="Clicatribuna"/>
    <hyperlink ref="A111" r:id="rId103" display="A Hora do Sul"/>
    <hyperlink ref="A123" r:id="rId104" display="Jornal da Manhã"/>
    <hyperlink ref="A122" r:id="rId105" display="Jornal da Manhã"/>
    <hyperlink ref="A121" r:id="rId106" display="Jornal da Manhã"/>
    <hyperlink ref="A120" r:id="rId107" display="Jornal da Manhã"/>
    <hyperlink ref="A119" r:id="rId108" display="Jornal da Manhã"/>
    <hyperlink ref="A118" r:id="rId109" display="Diário de Notícias"/>
    <hyperlink ref="A117" r:id="rId110" display="Diário de Notícias"/>
    <hyperlink ref="A116" r:id="rId111" display="Diário de Notícias"/>
    <hyperlink ref="A115" r:id="rId112" display="Diário de Notícias"/>
    <hyperlink ref="A114" r:id="rId113" display="Diário de Notícias"/>
    <hyperlink ref="A113" r:id="rId114" display="A Tribuna"/>
    <hyperlink ref="A112" r:id="rId115" display="A Tribuna"/>
    <hyperlink ref="A124" r:id="rId116" display="Jornal da Manhã"/>
    <hyperlink ref="A64" r:id="rId117" display="Rádio Criciúma"/>
    <hyperlink ref="A63" r:id="rId118" display="Rádio Criciúma"/>
    <hyperlink ref="A55" r:id="rId119" display="Rádio Criciúma"/>
    <hyperlink ref="A6" r:id="rId120" display="Rádio Criciúma"/>
  </hyperlinks>
  <printOptions/>
  <pageMargins left="0.31527777777777777" right="0.07847222222222222" top="0.7875" bottom="0.7875" header="0.5118055555555556" footer="0.5118055555555556"/>
  <pageSetup horizontalDpi="300" verticalDpi="300" orientation="landscape" paperSize="9" scale="96" r:id="rId12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14"/>
  <sheetViews>
    <sheetView zoomScalePageLayoutView="0" workbookViewId="0" topLeftCell="A1">
      <selection activeCell="D18" sqref="A2:D18"/>
    </sheetView>
  </sheetViews>
  <sheetFormatPr defaultColWidth="9.00390625" defaultRowHeight="12.75"/>
  <cols>
    <col min="1" max="1" width="9.00390625" style="1" customWidth="1"/>
    <col min="2" max="2" width="13.7109375" style="1" bestFit="1" customWidth="1"/>
    <col min="3" max="16384" width="9.00390625" style="1" customWidth="1"/>
  </cols>
  <sheetData>
    <row r="2" spans="1:2" ht="12.75">
      <c r="A2"/>
      <c r="B2"/>
    </row>
    <row r="6" ht="12.75">
      <c r="B6"/>
    </row>
    <row r="10" spans="2:6" ht="12.75">
      <c r="B10"/>
      <c r="C10"/>
      <c r="D10"/>
      <c r="E10"/>
      <c r="F10"/>
    </row>
    <row r="11" ht="12.75">
      <c r="B11"/>
    </row>
    <row r="12" ht="12.75">
      <c r="B12"/>
    </row>
    <row r="13" ht="12.75">
      <c r="B13"/>
    </row>
    <row r="14" ht="12.75">
      <c r="B1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00390625" style="1" customWidth="1"/>
  </cols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UNESC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ComunicacaoSocial</dc:creator>
  <cp:keywords/>
  <dc:description/>
  <cp:lastModifiedBy>comunicacaosocial</cp:lastModifiedBy>
  <cp:lastPrinted>2011-09-12T21:46:25Z</cp:lastPrinted>
  <dcterms:created xsi:type="dcterms:W3CDTF">2011-09-12T21:30:48Z</dcterms:created>
  <dcterms:modified xsi:type="dcterms:W3CDTF">2011-12-20T16:41:17Z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